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LOS GARCIA\2023\Marzo\03-03\"/>
    </mc:Choice>
  </mc:AlternateContent>
  <bookViews>
    <workbookView xWindow="0" yWindow="0" windowWidth="28800" windowHeight="11910" tabRatio="899"/>
  </bookViews>
  <sheets>
    <sheet name="2019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5" l="1"/>
  <c r="C418" i="15" l="1"/>
  <c r="G411" i="15"/>
  <c r="H410" i="15"/>
  <c r="G410" i="15"/>
  <c r="G409" i="15"/>
  <c r="G408" i="15"/>
  <c r="G407" i="15"/>
  <c r="G406" i="15"/>
  <c r="G405" i="15"/>
  <c r="A405" i="15"/>
  <c r="A406" i="15" s="1"/>
  <c r="A407" i="15" s="1"/>
  <c r="A408" i="15" s="1"/>
  <c r="A409" i="15" s="1"/>
  <c r="G404" i="15"/>
  <c r="P403" i="15"/>
  <c r="O403" i="15"/>
  <c r="N403" i="15"/>
  <c r="N391" i="15" s="1"/>
  <c r="M403" i="15"/>
  <c r="L403" i="15"/>
  <c r="K403" i="15"/>
  <c r="J403" i="15"/>
  <c r="J391" i="15" s="1"/>
  <c r="I403" i="15"/>
  <c r="H403" i="15"/>
  <c r="G402" i="15"/>
  <c r="A402" i="15"/>
  <c r="G401" i="15"/>
  <c r="G400" i="15"/>
  <c r="G399" i="15"/>
  <c r="G398" i="15"/>
  <c r="G397" i="15"/>
  <c r="G396" i="15"/>
  <c r="G395" i="15"/>
  <c r="G394" i="15"/>
  <c r="A394" i="15"/>
  <c r="A395" i="15" s="1"/>
  <c r="A396" i="15" s="1"/>
  <c r="A397" i="15" s="1"/>
  <c r="A398" i="15" s="1"/>
  <c r="A399" i="15" s="1"/>
  <c r="A400" i="15" s="1"/>
  <c r="A401" i="15" s="1"/>
  <c r="G393" i="15"/>
  <c r="P392" i="15"/>
  <c r="O392" i="15"/>
  <c r="O391" i="15" s="1"/>
  <c r="N392" i="15"/>
  <c r="M392" i="15"/>
  <c r="M391" i="15" s="1"/>
  <c r="L392" i="15"/>
  <c r="K392" i="15"/>
  <c r="K391" i="15" s="1"/>
  <c r="J392" i="15"/>
  <c r="I392" i="15"/>
  <c r="I391" i="15" s="1"/>
  <c r="H392" i="15"/>
  <c r="G392" i="15"/>
  <c r="G390" i="15"/>
  <c r="G389" i="15"/>
  <c r="G388" i="15"/>
  <c r="A388" i="15"/>
  <c r="A389" i="15" s="1"/>
  <c r="A390" i="15" s="1"/>
  <c r="G387" i="15"/>
  <c r="P386" i="15"/>
  <c r="O386" i="15"/>
  <c r="N386" i="15"/>
  <c r="M386" i="15"/>
  <c r="L386" i="15"/>
  <c r="K386" i="15"/>
  <c r="J386" i="15"/>
  <c r="I386" i="15"/>
  <c r="H386" i="15"/>
  <c r="G385" i="15"/>
  <c r="G384" i="15"/>
  <c r="A384" i="15"/>
  <c r="A385" i="15" s="1"/>
  <c r="G383" i="15"/>
  <c r="P382" i="15"/>
  <c r="O382" i="15"/>
  <c r="N382" i="15"/>
  <c r="M382" i="15"/>
  <c r="M370" i="15" s="1"/>
  <c r="L382" i="15"/>
  <c r="K382" i="15"/>
  <c r="J382" i="15"/>
  <c r="I382" i="15"/>
  <c r="H382" i="15"/>
  <c r="G381" i="15"/>
  <c r="G380" i="15"/>
  <c r="G379" i="15"/>
  <c r="G378" i="15"/>
  <c r="A378" i="15"/>
  <c r="A379" i="15" s="1"/>
  <c r="A380" i="15" s="1"/>
  <c r="A381" i="15" s="1"/>
  <c r="G377" i="15"/>
  <c r="P376" i="15"/>
  <c r="P370" i="15" s="1"/>
  <c r="O376" i="15"/>
  <c r="O370" i="15" s="1"/>
  <c r="N376" i="15"/>
  <c r="M376" i="15"/>
  <c r="L376" i="15"/>
  <c r="K376" i="15"/>
  <c r="J376" i="15"/>
  <c r="I376" i="15"/>
  <c r="H376" i="15"/>
  <c r="H370" i="15" s="1"/>
  <c r="G375" i="15"/>
  <c r="G374" i="15"/>
  <c r="G373" i="15"/>
  <c r="A373" i="15"/>
  <c r="A374" i="15" s="1"/>
  <c r="A375" i="15" s="1"/>
  <c r="G372" i="15"/>
  <c r="P371" i="15"/>
  <c r="O371" i="15"/>
  <c r="N371" i="15"/>
  <c r="M371" i="15"/>
  <c r="L371" i="15"/>
  <c r="K371" i="15"/>
  <c r="J371" i="15"/>
  <c r="I371" i="15"/>
  <c r="H371" i="15"/>
  <c r="K370" i="15"/>
  <c r="G369" i="15"/>
  <c r="G368" i="15"/>
  <c r="G367" i="15"/>
  <c r="A367" i="15"/>
  <c r="A368" i="15" s="1"/>
  <c r="A369" i="15" s="1"/>
  <c r="G366" i="15"/>
  <c r="P365" i="15"/>
  <c r="O365" i="15"/>
  <c r="N365" i="15"/>
  <c r="M365" i="15"/>
  <c r="L365" i="15"/>
  <c r="K365" i="15"/>
  <c r="J365" i="15"/>
  <c r="I365" i="15"/>
  <c r="H365" i="15"/>
  <c r="G364" i="15"/>
  <c r="A364" i="15"/>
  <c r="G363" i="15"/>
  <c r="A363" i="15"/>
  <c r="G362" i="15"/>
  <c r="P361" i="15"/>
  <c r="O361" i="15"/>
  <c r="N361" i="15"/>
  <c r="M361" i="15"/>
  <c r="L361" i="15"/>
  <c r="G361" i="15" s="1"/>
  <c r="K361" i="15"/>
  <c r="J361" i="15"/>
  <c r="I361" i="15"/>
  <c r="H361" i="15"/>
  <c r="G360" i="15"/>
  <c r="G359" i="15"/>
  <c r="G358" i="15"/>
  <c r="G357" i="15"/>
  <c r="G356" i="15"/>
  <c r="G355" i="15"/>
  <c r="A355" i="15"/>
  <c r="A356" i="15" s="1"/>
  <c r="A357" i="15" s="1"/>
  <c r="A358" i="15" s="1"/>
  <c r="A359" i="15" s="1"/>
  <c r="A360" i="15" s="1"/>
  <c r="G354" i="15"/>
  <c r="P353" i="15"/>
  <c r="O353" i="15"/>
  <c r="N353" i="15"/>
  <c r="M353" i="15"/>
  <c r="L353" i="15"/>
  <c r="K353" i="15"/>
  <c r="J353" i="15"/>
  <c r="I353" i="15"/>
  <c r="H353" i="15"/>
  <c r="G352" i="15"/>
  <c r="A352" i="15"/>
  <c r="G351" i="15"/>
  <c r="P350" i="15"/>
  <c r="O350" i="15"/>
  <c r="N350" i="15"/>
  <c r="M350" i="15"/>
  <c r="L350" i="15"/>
  <c r="K350" i="15"/>
  <c r="G350" i="15" s="1"/>
  <c r="J350" i="15"/>
  <c r="I350" i="15"/>
  <c r="H350" i="15"/>
  <c r="G349" i="15"/>
  <c r="A349" i="15"/>
  <c r="G348" i="15"/>
  <c r="P347" i="15"/>
  <c r="O347" i="15"/>
  <c r="N347" i="15"/>
  <c r="M347" i="15"/>
  <c r="L347" i="15"/>
  <c r="K347" i="15"/>
  <c r="J347" i="15"/>
  <c r="I347" i="15"/>
  <c r="H347" i="15"/>
  <c r="G346" i="15"/>
  <c r="P345" i="15"/>
  <c r="O345" i="15"/>
  <c r="N345" i="15"/>
  <c r="M345" i="15"/>
  <c r="L345" i="15"/>
  <c r="K345" i="15"/>
  <c r="J345" i="15"/>
  <c r="I345" i="15"/>
  <c r="H345" i="15"/>
  <c r="G344" i="15"/>
  <c r="P343" i="15"/>
  <c r="O343" i="15"/>
  <c r="N343" i="15"/>
  <c r="M343" i="15"/>
  <c r="L343" i="15"/>
  <c r="K343" i="15"/>
  <c r="J343" i="15"/>
  <c r="I343" i="15"/>
  <c r="H343" i="15"/>
  <c r="G342" i="15"/>
  <c r="G341" i="15"/>
  <c r="G340" i="15"/>
  <c r="A340" i="15"/>
  <c r="A341" i="15" s="1"/>
  <c r="A342" i="15" s="1"/>
  <c r="G339" i="15"/>
  <c r="G338" i="15"/>
  <c r="G337" i="15"/>
  <c r="G336" i="15"/>
  <c r="G335" i="15"/>
  <c r="A335" i="15"/>
  <c r="A336" i="15" s="1"/>
  <c r="A337" i="15" s="1"/>
  <c r="A338" i="15" s="1"/>
  <c r="A339" i="15" s="1"/>
  <c r="G334" i="15"/>
  <c r="P333" i="15"/>
  <c r="O333" i="15"/>
  <c r="N333" i="15"/>
  <c r="M333" i="15"/>
  <c r="L333" i="15"/>
  <c r="G333" i="15" s="1"/>
  <c r="K333" i="15"/>
  <c r="J333" i="15"/>
  <c r="I333" i="15"/>
  <c r="H333" i="15"/>
  <c r="G331" i="15"/>
  <c r="G330" i="15"/>
  <c r="G329" i="15"/>
  <c r="A329" i="15"/>
  <c r="A330" i="15" s="1"/>
  <c r="A331" i="15" s="1"/>
  <c r="G328" i="15"/>
  <c r="P327" i="15"/>
  <c r="O327" i="15"/>
  <c r="N327" i="15"/>
  <c r="M327" i="15"/>
  <c r="L327" i="15"/>
  <c r="K327" i="15"/>
  <c r="G327" i="15" s="1"/>
  <c r="J327" i="15"/>
  <c r="I327" i="15"/>
  <c r="H327" i="15"/>
  <c r="G326" i="15"/>
  <c r="G325" i="15"/>
  <c r="G324" i="15"/>
  <c r="G323" i="15"/>
  <c r="A323" i="15"/>
  <c r="A324" i="15" s="1"/>
  <c r="A325" i="15" s="1"/>
  <c r="A326" i="15" s="1"/>
  <c r="G322" i="15"/>
  <c r="A322" i="15"/>
  <c r="G321" i="15"/>
  <c r="AX320" i="15"/>
  <c r="AW320" i="15"/>
  <c r="AV320" i="15"/>
  <c r="AU320" i="15"/>
  <c r="AT320" i="15"/>
  <c r="AS320" i="15"/>
  <c r="AR320" i="15"/>
  <c r="AQ320" i="15"/>
  <c r="AP320" i="15"/>
  <c r="AO320" i="15"/>
  <c r="AN320" i="15"/>
  <c r="AM320" i="15"/>
  <c r="AL320" i="15"/>
  <c r="AK320" i="15"/>
  <c r="AJ320" i="15"/>
  <c r="AI320" i="15"/>
  <c r="AH320" i="15"/>
  <c r="AG320" i="15"/>
  <c r="AF320" i="15"/>
  <c r="AE320" i="15"/>
  <c r="AD320" i="15"/>
  <c r="AC320" i="15"/>
  <c r="AB320" i="15"/>
  <c r="AA320" i="15"/>
  <c r="Z320" i="15"/>
  <c r="Y320" i="15"/>
  <c r="X320" i="15"/>
  <c r="W320" i="15"/>
  <c r="V320" i="15"/>
  <c r="U320" i="15"/>
  <c r="T320" i="15"/>
  <c r="S320" i="15"/>
  <c r="R320" i="15"/>
  <c r="Q320" i="15"/>
  <c r="P320" i="15"/>
  <c r="O320" i="15"/>
  <c r="N320" i="15"/>
  <c r="M320" i="15"/>
  <c r="L320" i="15"/>
  <c r="K320" i="15"/>
  <c r="J320" i="15"/>
  <c r="I320" i="15"/>
  <c r="H320" i="15"/>
  <c r="G319" i="15"/>
  <c r="G318" i="15"/>
  <c r="G317" i="15"/>
  <c r="A317" i="15"/>
  <c r="A318" i="15" s="1"/>
  <c r="A319" i="15" s="1"/>
  <c r="G316" i="15"/>
  <c r="P315" i="15"/>
  <c r="O315" i="15"/>
  <c r="N315" i="15"/>
  <c r="M315" i="15"/>
  <c r="L315" i="15"/>
  <c r="K315" i="15"/>
  <c r="J315" i="15"/>
  <c r="I315" i="15"/>
  <c r="H315" i="15"/>
  <c r="G314" i="15"/>
  <c r="G313" i="15"/>
  <c r="G312" i="15"/>
  <c r="G311" i="15"/>
  <c r="G310" i="15"/>
  <c r="A310" i="15"/>
  <c r="A311" i="15" s="1"/>
  <c r="A312" i="15" s="1"/>
  <c r="A313" i="15" s="1"/>
  <c r="A314" i="15" s="1"/>
  <c r="G309" i="15"/>
  <c r="P308" i="15"/>
  <c r="O308" i="15"/>
  <c r="N308" i="15"/>
  <c r="M308" i="15"/>
  <c r="L308" i="15"/>
  <c r="K308" i="15"/>
  <c r="J308" i="15"/>
  <c r="I308" i="15"/>
  <c r="H308" i="15"/>
  <c r="G307" i="15"/>
  <c r="A307" i="15"/>
  <c r="G306" i="15"/>
  <c r="A306" i="15"/>
  <c r="G305" i="15"/>
  <c r="P304" i="15"/>
  <c r="O304" i="15"/>
  <c r="N304" i="15"/>
  <c r="M304" i="15"/>
  <c r="L304" i="15"/>
  <c r="G304" i="15" s="1"/>
  <c r="K304" i="15"/>
  <c r="J304" i="15"/>
  <c r="I304" i="15"/>
  <c r="H304" i="15"/>
  <c r="G303" i="15"/>
  <c r="G302" i="15"/>
  <c r="G301" i="15"/>
  <c r="A301" i="15"/>
  <c r="A302" i="15" s="1"/>
  <c r="A303" i="15" s="1"/>
  <c r="G300" i="15"/>
  <c r="A300" i="15"/>
  <c r="G299" i="15"/>
  <c r="P298" i="15"/>
  <c r="O298" i="15"/>
  <c r="N298" i="15"/>
  <c r="M298" i="15"/>
  <c r="L298" i="15"/>
  <c r="G298" i="15" s="1"/>
  <c r="K298" i="15"/>
  <c r="J298" i="15"/>
  <c r="I298" i="15"/>
  <c r="H298" i="15"/>
  <c r="G297" i="15"/>
  <c r="G296" i="15"/>
  <c r="G295" i="15"/>
  <c r="G294" i="15"/>
  <c r="G293" i="15"/>
  <c r="G292" i="15"/>
  <c r="A292" i="15"/>
  <c r="A293" i="15" s="1"/>
  <c r="A294" i="15" s="1"/>
  <c r="A295" i="15" s="1"/>
  <c r="A296" i="15" s="1"/>
  <c r="A297" i="15" s="1"/>
  <c r="G291" i="15"/>
  <c r="P290" i="15"/>
  <c r="O290" i="15"/>
  <c r="N290" i="15"/>
  <c r="N282" i="15" s="1"/>
  <c r="M290" i="15"/>
  <c r="L290" i="15"/>
  <c r="K290" i="15"/>
  <c r="J290" i="15"/>
  <c r="I290" i="15"/>
  <c r="H290" i="15"/>
  <c r="G289" i="15"/>
  <c r="A289" i="15"/>
  <c r="G288" i="15"/>
  <c r="G287" i="15"/>
  <c r="G286" i="15"/>
  <c r="G285" i="15"/>
  <c r="A285" i="15"/>
  <c r="A286" i="15" s="1"/>
  <c r="A287" i="15" s="1"/>
  <c r="A288" i="15" s="1"/>
  <c r="G284" i="15"/>
  <c r="P283" i="15"/>
  <c r="O283" i="15"/>
  <c r="N283" i="15"/>
  <c r="M283" i="15"/>
  <c r="L283" i="15"/>
  <c r="K283" i="15"/>
  <c r="G283" i="15" s="1"/>
  <c r="J283" i="15"/>
  <c r="I283" i="15"/>
  <c r="I282" i="15" s="1"/>
  <c r="H283" i="15"/>
  <c r="G281" i="15"/>
  <c r="A281" i="15"/>
  <c r="G280" i="15"/>
  <c r="P279" i="15"/>
  <c r="O279" i="15"/>
  <c r="N279" i="15"/>
  <c r="M279" i="15"/>
  <c r="L279" i="15"/>
  <c r="K279" i="15"/>
  <c r="J279" i="15"/>
  <c r="I279" i="15"/>
  <c r="H279" i="15"/>
  <c r="G278" i="15"/>
  <c r="P277" i="15"/>
  <c r="O277" i="15"/>
  <c r="N277" i="15"/>
  <c r="M277" i="15"/>
  <c r="L277" i="15"/>
  <c r="K277" i="15"/>
  <c r="J277" i="15"/>
  <c r="I277" i="15"/>
  <c r="H277" i="15"/>
  <c r="G276" i="15"/>
  <c r="A276" i="15"/>
  <c r="G275" i="15"/>
  <c r="P274" i="15"/>
  <c r="O274" i="15"/>
  <c r="N274" i="15"/>
  <c r="M274" i="15"/>
  <c r="L274" i="15"/>
  <c r="K274" i="15"/>
  <c r="J274" i="15"/>
  <c r="I274" i="15"/>
  <c r="H274" i="15"/>
  <c r="G273" i="15"/>
  <c r="P272" i="15"/>
  <c r="O272" i="15"/>
  <c r="N272" i="15"/>
  <c r="M272" i="15"/>
  <c r="L272" i="15"/>
  <c r="K272" i="15"/>
  <c r="J272" i="15"/>
  <c r="I272" i="15"/>
  <c r="H272" i="15"/>
  <c r="G271" i="15"/>
  <c r="G270" i="15"/>
  <c r="G269" i="15"/>
  <c r="A269" i="15"/>
  <c r="A270" i="15" s="1"/>
  <c r="A271" i="15" s="1"/>
  <c r="G268" i="15"/>
  <c r="P267" i="15"/>
  <c r="O267" i="15"/>
  <c r="N267" i="15"/>
  <c r="M267" i="15"/>
  <c r="L267" i="15"/>
  <c r="K267" i="15"/>
  <c r="J267" i="15"/>
  <c r="I267" i="15"/>
  <c r="H267" i="15"/>
  <c r="G266" i="15"/>
  <c r="G265" i="15"/>
  <c r="G264" i="15"/>
  <c r="G263" i="15"/>
  <c r="A263" i="15"/>
  <c r="A264" i="15" s="1"/>
  <c r="A265" i="15" s="1"/>
  <c r="A266" i="15" s="1"/>
  <c r="G262" i="15"/>
  <c r="P261" i="15"/>
  <c r="O261" i="15"/>
  <c r="N261" i="15"/>
  <c r="M261" i="15"/>
  <c r="L261" i="15"/>
  <c r="K261" i="15"/>
  <c r="J261" i="15"/>
  <c r="I261" i="15"/>
  <c r="H261" i="15"/>
  <c r="G260" i="15"/>
  <c r="A260" i="15"/>
  <c r="G259" i="15"/>
  <c r="P258" i="15"/>
  <c r="O258" i="15"/>
  <c r="N258" i="15"/>
  <c r="M258" i="15"/>
  <c r="L258" i="15"/>
  <c r="K258" i="15"/>
  <c r="G258" i="15" s="1"/>
  <c r="J258" i="15"/>
  <c r="I258" i="15"/>
  <c r="H258" i="15"/>
  <c r="G257" i="15"/>
  <c r="G256" i="15"/>
  <c r="A256" i="15"/>
  <c r="A257" i="15" s="1"/>
  <c r="G255" i="15"/>
  <c r="P254" i="15"/>
  <c r="O254" i="15"/>
  <c r="N254" i="15"/>
  <c r="M254" i="15"/>
  <c r="L254" i="15"/>
  <c r="K254" i="15"/>
  <c r="J254" i="15"/>
  <c r="I254" i="15"/>
  <c r="H254" i="15"/>
  <c r="G254" i="15"/>
  <c r="G253" i="15"/>
  <c r="P252" i="15"/>
  <c r="O252" i="15"/>
  <c r="N252" i="15"/>
  <c r="M252" i="15"/>
  <c r="L252" i="15"/>
  <c r="K252" i="15"/>
  <c r="G252" i="15" s="1"/>
  <c r="J252" i="15"/>
  <c r="I252" i="15"/>
  <c r="H252" i="15"/>
  <c r="G251" i="15"/>
  <c r="G250" i="15"/>
  <c r="A250" i="15"/>
  <c r="A251" i="15" s="1"/>
  <c r="G249" i="15"/>
  <c r="P248" i="15"/>
  <c r="O248" i="15"/>
  <c r="N248" i="15"/>
  <c r="M248" i="15"/>
  <c r="L248" i="15"/>
  <c r="K248" i="15"/>
  <c r="G248" i="15" s="1"/>
  <c r="J248" i="15"/>
  <c r="I248" i="15"/>
  <c r="H248" i="15"/>
  <c r="G247" i="15"/>
  <c r="G246" i="15"/>
  <c r="G245" i="15"/>
  <c r="G244" i="15"/>
  <c r="A244" i="15"/>
  <c r="A245" i="15" s="1"/>
  <c r="A246" i="15" s="1"/>
  <c r="A247" i="15" s="1"/>
  <c r="G243" i="15"/>
  <c r="P242" i="15"/>
  <c r="O242" i="15"/>
  <c r="N242" i="15"/>
  <c r="M242" i="15"/>
  <c r="L242" i="15"/>
  <c r="K242" i="15"/>
  <c r="G242" i="15" s="1"/>
  <c r="J242" i="15"/>
  <c r="I242" i="15"/>
  <c r="H242" i="15"/>
  <c r="G241" i="15"/>
  <c r="G240" i="15"/>
  <c r="G239" i="15"/>
  <c r="A239" i="15"/>
  <c r="A240" i="15" s="1"/>
  <c r="A241" i="15" s="1"/>
  <c r="G238" i="15"/>
  <c r="P237" i="15"/>
  <c r="O237" i="15"/>
  <c r="N237" i="15"/>
  <c r="M237" i="15"/>
  <c r="L237" i="15"/>
  <c r="K237" i="15"/>
  <c r="J237" i="15"/>
  <c r="I237" i="15"/>
  <c r="H237" i="15"/>
  <c r="G236" i="15"/>
  <c r="A236" i="15"/>
  <c r="G235" i="15"/>
  <c r="A235" i="15"/>
  <c r="G234" i="15"/>
  <c r="P233" i="15"/>
  <c r="O233" i="15"/>
  <c r="N233" i="15"/>
  <c r="M233" i="15"/>
  <c r="L233" i="15"/>
  <c r="K233" i="15"/>
  <c r="J233" i="15"/>
  <c r="I233" i="15"/>
  <c r="H233" i="15"/>
  <c r="L232" i="15"/>
  <c r="G231" i="15"/>
  <c r="A231" i="15"/>
  <c r="G230" i="15"/>
  <c r="P229" i="15"/>
  <c r="O229" i="15"/>
  <c r="N229" i="15"/>
  <c r="M229" i="15"/>
  <c r="L229" i="15"/>
  <c r="G229" i="15" s="1"/>
  <c r="K229" i="15"/>
  <c r="J229" i="15"/>
  <c r="I229" i="15"/>
  <c r="H229" i="15"/>
  <c r="G228" i="15"/>
  <c r="P227" i="15"/>
  <c r="O227" i="15"/>
  <c r="N227" i="15"/>
  <c r="M227" i="15"/>
  <c r="L227" i="15"/>
  <c r="K227" i="15"/>
  <c r="J227" i="15"/>
  <c r="I227" i="15"/>
  <c r="H227" i="15"/>
  <c r="G227" i="15"/>
  <c r="G226" i="15"/>
  <c r="P225" i="15"/>
  <c r="O225" i="15"/>
  <c r="N225" i="15"/>
  <c r="M225" i="15"/>
  <c r="L225" i="15"/>
  <c r="K225" i="15"/>
  <c r="J225" i="15"/>
  <c r="I225" i="15"/>
  <c r="H225" i="15"/>
  <c r="G224" i="15"/>
  <c r="G223" i="15"/>
  <c r="G222" i="15"/>
  <c r="A222" i="15"/>
  <c r="A223" i="15" s="1"/>
  <c r="A224" i="15" s="1"/>
  <c r="G221" i="15"/>
  <c r="P220" i="15"/>
  <c r="O220" i="15"/>
  <c r="N220" i="15"/>
  <c r="M220" i="15"/>
  <c r="L220" i="15"/>
  <c r="K220" i="15"/>
  <c r="J220" i="15"/>
  <c r="I220" i="15"/>
  <c r="I215" i="15" s="1"/>
  <c r="H220" i="15"/>
  <c r="G219" i="15"/>
  <c r="G218" i="15"/>
  <c r="G217" i="15"/>
  <c r="A217" i="15"/>
  <c r="A218" i="15" s="1"/>
  <c r="A219" i="15" s="1"/>
  <c r="P216" i="15"/>
  <c r="O216" i="15"/>
  <c r="N216" i="15"/>
  <c r="G216" i="15" s="1"/>
  <c r="M216" i="15"/>
  <c r="L216" i="15"/>
  <c r="K216" i="15"/>
  <c r="J216" i="15"/>
  <c r="I216" i="15"/>
  <c r="H216" i="15"/>
  <c r="G214" i="15"/>
  <c r="G213" i="15"/>
  <c r="G212" i="15"/>
  <c r="G211" i="15"/>
  <c r="G210" i="15"/>
  <c r="G209" i="15"/>
  <c r="G208" i="15"/>
  <c r="G207" i="15"/>
  <c r="G206" i="15"/>
  <c r="A206" i="15"/>
  <c r="A207" i="15" s="1"/>
  <c r="A208" i="15" s="1"/>
  <c r="A209" i="15" s="1"/>
  <c r="A210" i="15" s="1"/>
  <c r="A211" i="15" s="1"/>
  <c r="A212" i="15" s="1"/>
  <c r="A213" i="15" s="1"/>
  <c r="A214" i="15" s="1"/>
  <c r="G205" i="15"/>
  <c r="P204" i="15"/>
  <c r="O204" i="15"/>
  <c r="N204" i="15"/>
  <c r="M204" i="15"/>
  <c r="L204" i="15"/>
  <c r="K204" i="15"/>
  <c r="J204" i="15"/>
  <c r="I204" i="15"/>
  <c r="H204" i="15"/>
  <c r="G203" i="15"/>
  <c r="G202" i="15"/>
  <c r="A202" i="15"/>
  <c r="A203" i="15" s="1"/>
  <c r="G201" i="15"/>
  <c r="P200" i="15"/>
  <c r="O200" i="15"/>
  <c r="N200" i="15"/>
  <c r="M200" i="15"/>
  <c r="L200" i="15"/>
  <c r="G200" i="15" s="1"/>
  <c r="K200" i="15"/>
  <c r="J200" i="15"/>
  <c r="I200" i="15"/>
  <c r="H200" i="15"/>
  <c r="G199" i="15"/>
  <c r="G198" i="15"/>
  <c r="G197" i="15"/>
  <c r="A197" i="15"/>
  <c r="A198" i="15" s="1"/>
  <c r="A199" i="15" s="1"/>
  <c r="G196" i="15"/>
  <c r="P195" i="15"/>
  <c r="O195" i="15"/>
  <c r="N195" i="15"/>
  <c r="M195" i="15"/>
  <c r="L195" i="15"/>
  <c r="K195" i="15"/>
  <c r="J195" i="15"/>
  <c r="H195" i="15"/>
  <c r="G194" i="15"/>
  <c r="P193" i="15"/>
  <c r="O193" i="15"/>
  <c r="N193" i="15"/>
  <c r="M193" i="15"/>
  <c r="L193" i="15"/>
  <c r="K193" i="15"/>
  <c r="J193" i="15"/>
  <c r="I193" i="15"/>
  <c r="H193" i="15"/>
  <c r="G192" i="15"/>
  <c r="A192" i="15"/>
  <c r="G191" i="15"/>
  <c r="A191" i="15"/>
  <c r="G190" i="15"/>
  <c r="P189" i="15"/>
  <c r="O189" i="15"/>
  <c r="N189" i="15"/>
  <c r="M189" i="15"/>
  <c r="L189" i="15"/>
  <c r="K189" i="15"/>
  <c r="J189" i="15"/>
  <c r="I189" i="15"/>
  <c r="H189" i="15"/>
  <c r="G188" i="15"/>
  <c r="P187" i="15"/>
  <c r="O187" i="15"/>
  <c r="N187" i="15"/>
  <c r="M187" i="15"/>
  <c r="L187" i="15"/>
  <c r="K187" i="15"/>
  <c r="J187" i="15"/>
  <c r="I187" i="15"/>
  <c r="H187" i="15"/>
  <c r="G186" i="15"/>
  <c r="A186" i="15"/>
  <c r="G185" i="15"/>
  <c r="P184" i="15"/>
  <c r="O184" i="15"/>
  <c r="N184" i="15"/>
  <c r="M184" i="15"/>
  <c r="G184" i="15" s="1"/>
  <c r="L184" i="15"/>
  <c r="K184" i="15"/>
  <c r="J184" i="15"/>
  <c r="I184" i="15"/>
  <c r="H184" i="15"/>
  <c r="G183" i="15"/>
  <c r="G182" i="15"/>
  <c r="G181" i="15"/>
  <c r="A181" i="15"/>
  <c r="A182" i="15" s="1"/>
  <c r="A183" i="15" s="1"/>
  <c r="G180" i="15"/>
  <c r="P179" i="15"/>
  <c r="O179" i="15"/>
  <c r="N179" i="15"/>
  <c r="M179" i="15"/>
  <c r="L179" i="15"/>
  <c r="K179" i="15"/>
  <c r="J179" i="15"/>
  <c r="I179" i="15"/>
  <c r="H179" i="15"/>
  <c r="G178" i="15"/>
  <c r="G177" i="15"/>
  <c r="G176" i="15"/>
  <c r="G175" i="15"/>
  <c r="G174" i="15"/>
  <c r="G173" i="15"/>
  <c r="G172" i="15"/>
  <c r="G171" i="15"/>
  <c r="G170" i="15"/>
  <c r="G169" i="15"/>
  <c r="A169" i="15"/>
  <c r="A170" i="15" s="1"/>
  <c r="A171" i="15" s="1"/>
  <c r="A172" i="15" s="1"/>
  <c r="A173" i="15" s="1"/>
  <c r="A174" i="15" s="1"/>
  <c r="A175" i="15" s="1"/>
  <c r="A176" i="15" s="1"/>
  <c r="A177" i="15" s="1"/>
  <c r="A178" i="15" s="1"/>
  <c r="G168" i="15"/>
  <c r="P167" i="15"/>
  <c r="O167" i="15"/>
  <c r="N167" i="15"/>
  <c r="M167" i="15"/>
  <c r="L167" i="15"/>
  <c r="K167" i="15"/>
  <c r="J167" i="15"/>
  <c r="I167" i="15"/>
  <c r="H167" i="15"/>
  <c r="G166" i="15"/>
  <c r="G165" i="15"/>
  <c r="G164" i="15"/>
  <c r="G163" i="15"/>
  <c r="G162" i="15"/>
  <c r="G161" i="15"/>
  <c r="G160" i="15"/>
  <c r="G159" i="15"/>
  <c r="A159" i="15"/>
  <c r="A160" i="15" s="1"/>
  <c r="A161" i="15" s="1"/>
  <c r="A162" i="15" s="1"/>
  <c r="A163" i="15" s="1"/>
  <c r="A164" i="15" s="1"/>
  <c r="A165" i="15" s="1"/>
  <c r="A166" i="15" s="1"/>
  <c r="G158" i="15"/>
  <c r="P157" i="15"/>
  <c r="O157" i="15"/>
  <c r="N157" i="15"/>
  <c r="M157" i="15"/>
  <c r="L157" i="15"/>
  <c r="K157" i="15"/>
  <c r="J157" i="15"/>
  <c r="I157" i="15"/>
  <c r="H157" i="15"/>
  <c r="G155" i="15"/>
  <c r="G154" i="15"/>
  <c r="G153" i="15"/>
  <c r="G152" i="15"/>
  <c r="A152" i="15"/>
  <c r="A153" i="15" s="1"/>
  <c r="A154" i="15" s="1"/>
  <c r="A155" i="15" s="1"/>
  <c r="G151" i="15"/>
  <c r="G150" i="15"/>
  <c r="G149" i="15"/>
  <c r="P148" i="15"/>
  <c r="O148" i="15"/>
  <c r="N148" i="15"/>
  <c r="M148" i="15"/>
  <c r="L148" i="15"/>
  <c r="K148" i="15"/>
  <c r="J148" i="15"/>
  <c r="I148" i="15"/>
  <c r="H148" i="15"/>
  <c r="G147" i="15"/>
  <c r="G146" i="15"/>
  <c r="G145" i="15"/>
  <c r="P144" i="15"/>
  <c r="P129" i="15" s="1"/>
  <c r="O144" i="15"/>
  <c r="O129" i="15" s="1"/>
  <c r="N144" i="15"/>
  <c r="M144" i="15"/>
  <c r="L144" i="15"/>
  <c r="K144" i="15"/>
  <c r="J144" i="15"/>
  <c r="I144" i="15"/>
  <c r="H144" i="15"/>
  <c r="H129" i="15" s="1"/>
  <c r="G143" i="15"/>
  <c r="G142" i="15"/>
  <c r="G141" i="15"/>
  <c r="G140" i="15"/>
  <c r="G139" i="15"/>
  <c r="P138" i="15"/>
  <c r="O138" i="15"/>
  <c r="N138" i="15"/>
  <c r="M138" i="15"/>
  <c r="L138" i="15"/>
  <c r="K138" i="15"/>
  <c r="J138" i="15"/>
  <c r="I138" i="15"/>
  <c r="H138" i="15"/>
  <c r="G137" i="15"/>
  <c r="G136" i="15"/>
  <c r="G135" i="15"/>
  <c r="G134" i="15"/>
  <c r="G133" i="15"/>
  <c r="G132" i="15"/>
  <c r="G131" i="15"/>
  <c r="P130" i="15"/>
  <c r="O130" i="15"/>
  <c r="N130" i="15"/>
  <c r="M130" i="15"/>
  <c r="L130" i="15"/>
  <c r="G130" i="15" s="1"/>
  <c r="K130" i="15"/>
  <c r="J130" i="15"/>
  <c r="I130" i="15"/>
  <c r="H130" i="15"/>
  <c r="K129" i="15"/>
  <c r="G128" i="15"/>
  <c r="A128" i="15"/>
  <c r="G127" i="15"/>
  <c r="A127" i="15"/>
  <c r="G126" i="15"/>
  <c r="P125" i="15"/>
  <c r="O125" i="15"/>
  <c r="N125" i="15"/>
  <c r="M125" i="15"/>
  <c r="L125" i="15"/>
  <c r="G125" i="15" s="1"/>
  <c r="K125" i="15"/>
  <c r="J125" i="15"/>
  <c r="I125" i="15"/>
  <c r="H125" i="15"/>
  <c r="G124" i="15"/>
  <c r="A124" i="15"/>
  <c r="G123" i="15"/>
  <c r="P122" i="15"/>
  <c r="O122" i="15"/>
  <c r="N122" i="15"/>
  <c r="M122" i="15"/>
  <c r="L122" i="15"/>
  <c r="K122" i="15"/>
  <c r="J122" i="15"/>
  <c r="J118" i="15" s="1"/>
  <c r="I122" i="15"/>
  <c r="H122" i="15"/>
  <c r="G121" i="15"/>
  <c r="A121" i="15"/>
  <c r="G120" i="15"/>
  <c r="P119" i="15"/>
  <c r="O119" i="15"/>
  <c r="N119" i="15"/>
  <c r="N118" i="15" s="1"/>
  <c r="M119" i="15"/>
  <c r="L119" i="15"/>
  <c r="L118" i="15" s="1"/>
  <c r="K119" i="15"/>
  <c r="K118" i="15" s="1"/>
  <c r="J119" i="15"/>
  <c r="I119" i="15"/>
  <c r="H119" i="15"/>
  <c r="M118" i="15"/>
  <c r="I118" i="15"/>
  <c r="G117" i="15"/>
  <c r="P116" i="15"/>
  <c r="O116" i="15"/>
  <c r="N116" i="15"/>
  <c r="M116" i="15"/>
  <c r="L116" i="15"/>
  <c r="K116" i="15"/>
  <c r="J116" i="15"/>
  <c r="I116" i="15"/>
  <c r="H116" i="15"/>
  <c r="G115" i="15"/>
  <c r="P114" i="15"/>
  <c r="O114" i="15"/>
  <c r="N114" i="15"/>
  <c r="M114" i="15"/>
  <c r="L114" i="15"/>
  <c r="G114" i="15" s="1"/>
  <c r="K114" i="15"/>
  <c r="J114" i="15"/>
  <c r="I114" i="15"/>
  <c r="H114" i="15"/>
  <c r="G113" i="15"/>
  <c r="A113" i="15"/>
  <c r="G112" i="15"/>
  <c r="P111" i="15"/>
  <c r="O111" i="15"/>
  <c r="N111" i="15"/>
  <c r="M111" i="15"/>
  <c r="L111" i="15"/>
  <c r="K111" i="15"/>
  <c r="J111" i="15"/>
  <c r="I111" i="15"/>
  <c r="H111" i="15"/>
  <c r="G110" i="15"/>
  <c r="P109" i="15"/>
  <c r="O109" i="15"/>
  <c r="N109" i="15"/>
  <c r="M109" i="15"/>
  <c r="L109" i="15"/>
  <c r="G109" i="15" s="1"/>
  <c r="K109" i="15"/>
  <c r="J109" i="15"/>
  <c r="I109" i="15"/>
  <c r="H109" i="15"/>
  <c r="G108" i="15"/>
  <c r="A108" i="15"/>
  <c r="G107" i="15"/>
  <c r="P106" i="15"/>
  <c r="O106" i="15"/>
  <c r="N106" i="15"/>
  <c r="M106" i="15"/>
  <c r="L106" i="15"/>
  <c r="K106" i="15"/>
  <c r="J106" i="15"/>
  <c r="I106" i="15"/>
  <c r="H106" i="15"/>
  <c r="G105" i="15"/>
  <c r="P104" i="15"/>
  <c r="O104" i="15"/>
  <c r="N104" i="15"/>
  <c r="M104" i="15"/>
  <c r="L104" i="15"/>
  <c r="K104" i="15"/>
  <c r="J104" i="15"/>
  <c r="I104" i="15"/>
  <c r="H104" i="15"/>
  <c r="G103" i="15"/>
  <c r="G102" i="15"/>
  <c r="G101" i="15"/>
  <c r="A101" i="15"/>
  <c r="A102" i="15" s="1"/>
  <c r="G100" i="15"/>
  <c r="P99" i="15"/>
  <c r="O99" i="15"/>
  <c r="N99" i="15"/>
  <c r="M99" i="15"/>
  <c r="L99" i="15"/>
  <c r="K99" i="15"/>
  <c r="J99" i="15"/>
  <c r="I99" i="15"/>
  <c r="H99" i="15"/>
  <c r="G98" i="15"/>
  <c r="A98" i="15"/>
  <c r="G97" i="15"/>
  <c r="P96" i="15"/>
  <c r="O96" i="15"/>
  <c r="N96" i="15"/>
  <c r="M96" i="15"/>
  <c r="L96" i="15"/>
  <c r="K96" i="15"/>
  <c r="J96" i="15"/>
  <c r="I96" i="15"/>
  <c r="H96" i="15"/>
  <c r="G95" i="15"/>
  <c r="O94" i="15"/>
  <c r="N94" i="15"/>
  <c r="M94" i="15"/>
  <c r="L94" i="15"/>
  <c r="K94" i="15"/>
  <c r="J94" i="15"/>
  <c r="I94" i="15"/>
  <c r="H94" i="15"/>
  <c r="G93" i="15"/>
  <c r="A93" i="15"/>
  <c r="G92" i="15"/>
  <c r="B92" i="15"/>
  <c r="B93" i="15" s="1"/>
  <c r="B95" i="15" s="1"/>
  <c r="B97" i="15" s="1"/>
  <c r="B98" i="15" s="1"/>
  <c r="B100" i="15" s="1"/>
  <c r="B101" i="15" s="1"/>
  <c r="B102" i="15" s="1"/>
  <c r="B105" i="15" s="1"/>
  <c r="B107" i="15" s="1"/>
  <c r="B108" i="15" s="1"/>
  <c r="B110" i="15" s="1"/>
  <c r="B112" i="15" s="1"/>
  <c r="B113" i="15" s="1"/>
  <c r="B115" i="15" s="1"/>
  <c r="B117" i="15" s="1"/>
  <c r="B120" i="15" s="1"/>
  <c r="B121" i="15" s="1"/>
  <c r="B123" i="15" s="1"/>
  <c r="B124" i="15" s="1"/>
  <c r="B126" i="15" s="1"/>
  <c r="B127" i="15" s="1"/>
  <c r="B128" i="15" s="1"/>
  <c r="B131" i="15" s="1"/>
  <c r="B132" i="15" s="1"/>
  <c r="B133" i="15" s="1"/>
  <c r="B134" i="15" s="1"/>
  <c r="B135" i="15" s="1"/>
  <c r="B136" i="15" s="1"/>
  <c r="B137" i="15" s="1"/>
  <c r="B139" i="15" s="1"/>
  <c r="B140" i="15" s="1"/>
  <c r="B141" i="15" s="1"/>
  <c r="B142" i="15" s="1"/>
  <c r="B143" i="15" s="1"/>
  <c r="B145" i="15" s="1"/>
  <c r="B146" i="15" s="1"/>
  <c r="B147" i="15" s="1"/>
  <c r="B149" i="15" s="1"/>
  <c r="B150" i="15" s="1"/>
  <c r="B151" i="15" s="1"/>
  <c r="B152" i="15" s="1"/>
  <c r="B153" i="15" s="1"/>
  <c r="B154" i="15" s="1"/>
  <c r="B155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0" i="15" s="1"/>
  <c r="B181" i="15" s="1"/>
  <c r="B182" i="15" s="1"/>
  <c r="B183" i="15" s="1"/>
  <c r="B185" i="15" s="1"/>
  <c r="B186" i="15" s="1"/>
  <c r="B188" i="15" s="1"/>
  <c r="B190" i="15" s="1"/>
  <c r="B191" i="15" s="1"/>
  <c r="B192" i="15" s="1"/>
  <c r="B194" i="15" s="1"/>
  <c r="B196" i="15" s="1"/>
  <c r="B197" i="15" s="1"/>
  <c r="B198" i="15" s="1"/>
  <c r="B199" i="15" s="1"/>
  <c r="B201" i="15" s="1"/>
  <c r="B202" i="15" s="1"/>
  <c r="B203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7" i="15" s="1"/>
  <c r="B218" i="15" s="1"/>
  <c r="B219" i="15" s="1"/>
  <c r="B221" i="15" s="1"/>
  <c r="B222" i="15" s="1"/>
  <c r="B223" i="15" s="1"/>
  <c r="B224" i="15" s="1"/>
  <c r="B226" i="15" s="1"/>
  <c r="B228" i="15" s="1"/>
  <c r="B230" i="15" s="1"/>
  <c r="B231" i="15" s="1"/>
  <c r="B234" i="15" s="1"/>
  <c r="B235" i="15" s="1"/>
  <c r="B236" i="15" s="1"/>
  <c r="B238" i="15" s="1"/>
  <c r="B239" i="15" s="1"/>
  <c r="B240" i="15" s="1"/>
  <c r="B241" i="15" s="1"/>
  <c r="B243" i="15" s="1"/>
  <c r="B244" i="15" s="1"/>
  <c r="B245" i="15" s="1"/>
  <c r="B246" i="15" s="1"/>
  <c r="B247" i="15" s="1"/>
  <c r="B249" i="15" s="1"/>
  <c r="B250" i="15" s="1"/>
  <c r="B251" i="15" s="1"/>
  <c r="B253" i="15" s="1"/>
  <c r="B255" i="15" s="1"/>
  <c r="B256" i="15" s="1"/>
  <c r="B257" i="15" s="1"/>
  <c r="B259" i="15" s="1"/>
  <c r="B260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3" i="15" s="1"/>
  <c r="B275" i="15" s="1"/>
  <c r="B276" i="15" s="1"/>
  <c r="B278" i="15" s="1"/>
  <c r="B280" i="15" s="1"/>
  <c r="B281" i="15" s="1"/>
  <c r="B284" i="15" s="1"/>
  <c r="B285" i="15" s="1"/>
  <c r="B286" i="15" s="1"/>
  <c r="B287" i="15" s="1"/>
  <c r="B288" i="15" s="1"/>
  <c r="B289" i="15" s="1"/>
  <c r="B291" i="15" s="1"/>
  <c r="B292" i="15" s="1"/>
  <c r="B293" i="15" s="1"/>
  <c r="B294" i="15" s="1"/>
  <c r="B295" i="15" s="1"/>
  <c r="B296" i="15" s="1"/>
  <c r="B297" i="15" s="1"/>
  <c r="B299" i="15" s="1"/>
  <c r="B300" i="15" s="1"/>
  <c r="B301" i="15" s="1"/>
  <c r="B302" i="15" s="1"/>
  <c r="B303" i="15" s="1"/>
  <c r="B305" i="15" s="1"/>
  <c r="B306" i="15" s="1"/>
  <c r="B307" i="15" s="1"/>
  <c r="B309" i="15" s="1"/>
  <c r="B310" i="15" s="1"/>
  <c r="B311" i="15" s="1"/>
  <c r="B312" i="15" s="1"/>
  <c r="B313" i="15" s="1"/>
  <c r="B314" i="15" s="1"/>
  <c r="B316" i="15" s="1"/>
  <c r="B317" i="15" s="1"/>
  <c r="B318" i="15" s="1"/>
  <c r="B319" i="15" s="1"/>
  <c r="B321" i="15" s="1"/>
  <c r="B322" i="15" s="1"/>
  <c r="B323" i="15" s="1"/>
  <c r="B324" i="15" s="1"/>
  <c r="B325" i="15" s="1"/>
  <c r="B326" i="15" s="1"/>
  <c r="B328" i="15" s="1"/>
  <c r="B329" i="15" s="1"/>
  <c r="B330" i="15" s="1"/>
  <c r="B331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4" i="15" s="1"/>
  <c r="B346" i="15" s="1"/>
  <c r="B348" i="15" s="1"/>
  <c r="B349" i="15" s="1"/>
  <c r="B351" i="15" s="1"/>
  <c r="B352" i="15" s="1"/>
  <c r="B354" i="15" s="1"/>
  <c r="B355" i="15" s="1"/>
  <c r="B356" i="15" s="1"/>
  <c r="B357" i="15" s="1"/>
  <c r="B358" i="15" s="1"/>
  <c r="B359" i="15" s="1"/>
  <c r="B360" i="15" s="1"/>
  <c r="B362" i="15" s="1"/>
  <c r="B363" i="15" s="1"/>
  <c r="B364" i="15" s="1"/>
  <c r="B366" i="15" s="1"/>
  <c r="B367" i="15" s="1"/>
  <c r="B368" i="15" s="1"/>
  <c r="B369" i="15" s="1"/>
  <c r="B372" i="15" s="1"/>
  <c r="B373" i="15" s="1"/>
  <c r="B374" i="15" s="1"/>
  <c r="B375" i="15" s="1"/>
  <c r="B377" i="15" s="1"/>
  <c r="B378" i="15" s="1"/>
  <c r="B379" i="15" s="1"/>
  <c r="B380" i="15" s="1"/>
  <c r="B381" i="15" s="1"/>
  <c r="B383" i="15" s="1"/>
  <c r="B384" i="15" s="1"/>
  <c r="B385" i="15" s="1"/>
  <c r="B387" i="15" s="1"/>
  <c r="B388" i="15" s="1"/>
  <c r="B389" i="15" s="1"/>
  <c r="B390" i="15" s="1"/>
  <c r="B393" i="15" s="1"/>
  <c r="B394" i="15" s="1"/>
  <c r="B395" i="15" s="1"/>
  <c r="B396" i="15" s="1"/>
  <c r="B397" i="15" s="1"/>
  <c r="B398" i="15" s="1"/>
  <c r="B399" i="15" s="1"/>
  <c r="B400" i="15" s="1"/>
  <c r="B401" i="15" s="1"/>
  <c r="B402" i="15" s="1"/>
  <c r="B404" i="15" s="1"/>
  <c r="B405" i="15" s="1"/>
  <c r="B406" i="15" s="1"/>
  <c r="B407" i="15" s="1"/>
  <c r="B408" i="15" s="1"/>
  <c r="B409" i="15" s="1"/>
  <c r="B411" i="15" s="1"/>
  <c r="C420" i="15" s="1"/>
  <c r="P91" i="15"/>
  <c r="O91" i="15"/>
  <c r="N91" i="15"/>
  <c r="M91" i="15"/>
  <c r="G91" i="15" s="1"/>
  <c r="L91" i="15"/>
  <c r="K91" i="15"/>
  <c r="J91" i="15"/>
  <c r="I91" i="15"/>
  <c r="H91" i="15"/>
  <c r="G90" i="15"/>
  <c r="P89" i="15"/>
  <c r="O89" i="15"/>
  <c r="N89" i="15"/>
  <c r="M89" i="15"/>
  <c r="L89" i="15"/>
  <c r="K89" i="15"/>
  <c r="J89" i="15"/>
  <c r="I89" i="15"/>
  <c r="H89" i="15"/>
  <c r="G88" i="15"/>
  <c r="A88" i="15"/>
  <c r="G87" i="15"/>
  <c r="P86" i="15"/>
  <c r="O86" i="15"/>
  <c r="N86" i="15"/>
  <c r="M86" i="15"/>
  <c r="L86" i="15"/>
  <c r="K86" i="15"/>
  <c r="J86" i="15"/>
  <c r="I86" i="15"/>
  <c r="H86" i="15"/>
  <c r="G85" i="15"/>
  <c r="A85" i="15"/>
  <c r="G84" i="15"/>
  <c r="P83" i="15"/>
  <c r="O83" i="15"/>
  <c r="N83" i="15"/>
  <c r="M83" i="15"/>
  <c r="L83" i="15"/>
  <c r="K83" i="15"/>
  <c r="J83" i="15"/>
  <c r="I83" i="15"/>
  <c r="H83" i="15"/>
  <c r="G82" i="15"/>
  <c r="P81" i="15"/>
  <c r="O81" i="15"/>
  <c r="N81" i="15"/>
  <c r="M81" i="15"/>
  <c r="L81" i="15"/>
  <c r="K81" i="15"/>
  <c r="J81" i="15"/>
  <c r="J80" i="15" s="1"/>
  <c r="I81" i="15"/>
  <c r="H81" i="15"/>
  <c r="G79" i="15"/>
  <c r="G78" i="15"/>
  <c r="G77" i="15"/>
  <c r="A77" i="15"/>
  <c r="A78" i="15" s="1"/>
  <c r="A79" i="15" s="1"/>
  <c r="G76" i="15"/>
  <c r="A76" i="15"/>
  <c r="G75" i="15"/>
  <c r="P74" i="15"/>
  <c r="O74" i="15"/>
  <c r="N74" i="15"/>
  <c r="M74" i="15"/>
  <c r="L74" i="15"/>
  <c r="K74" i="15"/>
  <c r="J74" i="15"/>
  <c r="I74" i="15"/>
  <c r="H74" i="15"/>
  <c r="G73" i="15"/>
  <c r="P72" i="15"/>
  <c r="O72" i="15"/>
  <c r="N72" i="15"/>
  <c r="M72" i="15"/>
  <c r="L72" i="15"/>
  <c r="K72" i="15"/>
  <c r="J72" i="15"/>
  <c r="I72" i="15"/>
  <c r="H72" i="15"/>
  <c r="G71" i="15"/>
  <c r="A71" i="15"/>
  <c r="G70" i="15"/>
  <c r="B70" i="15"/>
  <c r="B71" i="15" s="1"/>
  <c r="B73" i="15" s="1"/>
  <c r="B75" i="15" s="1"/>
  <c r="B76" i="15" s="1"/>
  <c r="B77" i="15" s="1"/>
  <c r="B78" i="15" s="1"/>
  <c r="B79" i="15" s="1"/>
  <c r="B82" i="15" s="1"/>
  <c r="B84" i="15" s="1"/>
  <c r="B85" i="15" s="1"/>
  <c r="B87" i="15" s="1"/>
  <c r="B88" i="15" s="1"/>
  <c r="P69" i="15"/>
  <c r="O69" i="15"/>
  <c r="N69" i="15"/>
  <c r="M69" i="15"/>
  <c r="L69" i="15"/>
  <c r="K69" i="15"/>
  <c r="J69" i="15"/>
  <c r="I69" i="15"/>
  <c r="H69" i="15"/>
  <c r="G68" i="15"/>
  <c r="P67" i="15"/>
  <c r="O67" i="15"/>
  <c r="N67" i="15"/>
  <c r="M67" i="15"/>
  <c r="L67" i="15"/>
  <c r="K67" i="15"/>
  <c r="J67" i="15"/>
  <c r="I67" i="15"/>
  <c r="H67" i="15"/>
  <c r="G66" i="15"/>
  <c r="A66" i="15"/>
  <c r="G65" i="15"/>
  <c r="A65" i="15"/>
  <c r="G64" i="15"/>
  <c r="G63" i="15"/>
  <c r="A63" i="15"/>
  <c r="G62" i="15"/>
  <c r="A62" i="15"/>
  <c r="G61" i="15"/>
  <c r="P60" i="15"/>
  <c r="O60" i="15"/>
  <c r="N60" i="15"/>
  <c r="M60" i="15"/>
  <c r="L60" i="15"/>
  <c r="K60" i="15"/>
  <c r="J60" i="15"/>
  <c r="I60" i="15"/>
  <c r="H60" i="15"/>
  <c r="G59" i="15"/>
  <c r="G58" i="15"/>
  <c r="A58" i="15"/>
  <c r="A59" i="15" s="1"/>
  <c r="G57" i="15"/>
  <c r="P56" i="15"/>
  <c r="O56" i="15"/>
  <c r="N56" i="15"/>
  <c r="M56" i="15"/>
  <c r="L56" i="15"/>
  <c r="K56" i="15"/>
  <c r="J56" i="15"/>
  <c r="I56" i="15"/>
  <c r="H56" i="15"/>
  <c r="G55" i="15"/>
  <c r="A55" i="15"/>
  <c r="G54" i="15"/>
  <c r="G53" i="15"/>
  <c r="G52" i="15"/>
  <c r="G51" i="15"/>
  <c r="G50" i="15"/>
  <c r="A50" i="15"/>
  <c r="A51" i="15" s="1"/>
  <c r="A52" i="15" s="1"/>
  <c r="A53" i="15" s="1"/>
  <c r="A54" i="15" s="1"/>
  <c r="G49" i="15"/>
  <c r="B49" i="15"/>
  <c r="B50" i="15" s="1"/>
  <c r="B51" i="15" s="1"/>
  <c r="B52" i="15" s="1"/>
  <c r="B53" i="15" s="1"/>
  <c r="B54" i="15" s="1"/>
  <c r="B55" i="15" s="1"/>
  <c r="B57" i="15" s="1"/>
  <c r="B58" i="15" s="1"/>
  <c r="B59" i="15" s="1"/>
  <c r="B61" i="15" s="1"/>
  <c r="B62" i="15" s="1"/>
  <c r="B63" i="15" s="1"/>
  <c r="B64" i="15" s="1"/>
  <c r="B65" i="15" s="1"/>
  <c r="B66" i="15" s="1"/>
  <c r="P48" i="15"/>
  <c r="O48" i="15"/>
  <c r="N48" i="15"/>
  <c r="M48" i="15"/>
  <c r="L48" i="15"/>
  <c r="K48" i="15"/>
  <c r="J48" i="15"/>
  <c r="I48" i="15"/>
  <c r="H48" i="15"/>
  <c r="G47" i="15"/>
  <c r="G46" i="15"/>
  <c r="G45" i="15"/>
  <c r="G44" i="15"/>
  <c r="G43" i="15"/>
  <c r="G42" i="15"/>
  <c r="A42" i="15"/>
  <c r="A43" i="15" s="1"/>
  <c r="A44" i="15" s="1"/>
  <c r="A45" i="15" s="1"/>
  <c r="A46" i="15" s="1"/>
  <c r="A47" i="15" s="1"/>
  <c r="G41" i="15"/>
  <c r="P40" i="15"/>
  <c r="O40" i="15"/>
  <c r="N40" i="15"/>
  <c r="M40" i="15"/>
  <c r="L40" i="15"/>
  <c r="K40" i="15"/>
  <c r="J40" i="15"/>
  <c r="I40" i="15"/>
  <c r="H40" i="15"/>
  <c r="G39" i="15"/>
  <c r="G38" i="15"/>
  <c r="G37" i="15"/>
  <c r="A37" i="15"/>
  <c r="A38" i="15" s="1"/>
  <c r="A39" i="15" s="1"/>
  <c r="G36" i="15"/>
  <c r="P35" i="15"/>
  <c r="O35" i="15"/>
  <c r="N35" i="15"/>
  <c r="M35" i="15"/>
  <c r="L35" i="15"/>
  <c r="K35" i="15"/>
  <c r="J35" i="15"/>
  <c r="I35" i="15"/>
  <c r="H35" i="15"/>
  <c r="G34" i="15"/>
  <c r="G33" i="15"/>
  <c r="G32" i="15"/>
  <c r="G31" i="15"/>
  <c r="G30" i="15"/>
  <c r="G29" i="15"/>
  <c r="G28" i="15"/>
  <c r="G27" i="15"/>
  <c r="G26" i="15"/>
  <c r="G25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G24" i="15"/>
  <c r="P23" i="15"/>
  <c r="O23" i="15"/>
  <c r="N23" i="15"/>
  <c r="M23" i="15"/>
  <c r="L23" i="15"/>
  <c r="K23" i="15"/>
  <c r="J23" i="15"/>
  <c r="I23" i="15"/>
  <c r="H23" i="15"/>
  <c r="G22" i="15"/>
  <c r="G21" i="15"/>
  <c r="G20" i="15"/>
  <c r="G19" i="15"/>
  <c r="G18" i="15"/>
  <c r="G17" i="15"/>
  <c r="G16" i="15"/>
  <c r="G15" i="15"/>
  <c r="G14" i="15"/>
  <c r="G13" i="15"/>
  <c r="G12" i="15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11" i="15"/>
  <c r="AX9" i="15"/>
  <c r="AX8" i="15" s="1"/>
  <c r="AX7" i="15" s="1"/>
  <c r="AW9" i="15"/>
  <c r="AV9" i="15"/>
  <c r="AU9" i="15"/>
  <c r="AU8" i="15" s="1"/>
  <c r="AS9" i="15"/>
  <c r="AR9" i="15"/>
  <c r="AR8" i="15" s="1"/>
  <c r="AR7" i="15" s="1"/>
  <c r="AQ9" i="15"/>
  <c r="AP9" i="15"/>
  <c r="AO9" i="15"/>
  <c r="AN9" i="15"/>
  <c r="AN8" i="15" s="1"/>
  <c r="AN7" i="15" s="1"/>
  <c r="AM9" i="15"/>
  <c r="AL9" i="15"/>
  <c r="AL8" i="15" s="1"/>
  <c r="AL7" i="15" s="1"/>
  <c r="AK9" i="15"/>
  <c r="AJ9" i="15"/>
  <c r="AJ8" i="15" s="1"/>
  <c r="AJ7" i="15" s="1"/>
  <c r="AI9" i="15"/>
  <c r="AH9" i="15"/>
  <c r="AG9" i="15"/>
  <c r="AF9" i="15"/>
  <c r="AF8" i="15" s="1"/>
  <c r="AF7" i="15" s="1"/>
  <c r="AE9" i="15"/>
  <c r="AD9" i="15"/>
  <c r="AD8" i="15" s="1"/>
  <c r="AD7" i="15" s="1"/>
  <c r="AC9" i="15"/>
  <c r="AC8" i="15" s="1"/>
  <c r="AC7" i="15" s="1"/>
  <c r="AB9" i="15"/>
  <c r="AB8" i="15" s="1"/>
  <c r="AB7" i="15" s="1"/>
  <c r="AA9" i="15"/>
  <c r="AA8" i="15" s="1"/>
  <c r="Z9" i="15"/>
  <c r="Y9" i="15"/>
  <c r="X9" i="15"/>
  <c r="X8" i="15" s="1"/>
  <c r="X7" i="15" s="1"/>
  <c r="W9" i="15"/>
  <c r="V9" i="15"/>
  <c r="V8" i="15" s="1"/>
  <c r="V7" i="15" s="1"/>
  <c r="U9" i="15"/>
  <c r="U8" i="15" s="1"/>
  <c r="U7" i="15" s="1"/>
  <c r="T9" i="15"/>
  <c r="T8" i="15" s="1"/>
  <c r="T7" i="15" s="1"/>
  <c r="S9" i="15"/>
  <c r="R9" i="15"/>
  <c r="Q9" i="15"/>
  <c r="Q8" i="15" s="1"/>
  <c r="Q7" i="15" s="1"/>
  <c r="P9" i="15"/>
  <c r="O9" i="15"/>
  <c r="N9" i="15"/>
  <c r="M9" i="15"/>
  <c r="L9" i="15"/>
  <c r="G9" i="15" s="1"/>
  <c r="K9" i="15"/>
  <c r="J9" i="15"/>
  <c r="I9" i="15"/>
  <c r="H9" i="15"/>
  <c r="AW8" i="15"/>
  <c r="AW7" i="15" s="1"/>
  <c r="AS8" i="15"/>
  <c r="AS7" i="15" s="1"/>
  <c r="AQ8" i="15"/>
  <c r="AQ7" i="15" s="1"/>
  <c r="AP8" i="15"/>
  <c r="AO8" i="15"/>
  <c r="AM8" i="15"/>
  <c r="AM7" i="15" s="1"/>
  <c r="AK8" i="15"/>
  <c r="AK7" i="15" s="1"/>
  <c r="AI8" i="15"/>
  <c r="AH8" i="15"/>
  <c r="AH7" i="15" s="1"/>
  <c r="AG8" i="15"/>
  <c r="AG7" i="15" s="1"/>
  <c r="AE8" i="15"/>
  <c r="Z8" i="15"/>
  <c r="Z7" i="15" s="1"/>
  <c r="Y8" i="15"/>
  <c r="W8" i="15"/>
  <c r="W7" i="15" s="1"/>
  <c r="S8" i="15"/>
  <c r="R8" i="15"/>
  <c r="R7" i="15" s="1"/>
  <c r="AU7" i="15"/>
  <c r="AP7" i="15"/>
  <c r="AO7" i="15"/>
  <c r="AI7" i="15"/>
  <c r="AE7" i="15"/>
  <c r="AA7" i="15"/>
  <c r="Y7" i="15"/>
  <c r="S7" i="15"/>
  <c r="G104" i="15" l="1"/>
  <c r="K282" i="15"/>
  <c r="G315" i="15"/>
  <c r="G67" i="15"/>
  <c r="G56" i="15"/>
  <c r="G72" i="15"/>
  <c r="G86" i="15"/>
  <c r="N156" i="15"/>
  <c r="J215" i="15"/>
  <c r="K215" i="15"/>
  <c r="H232" i="15"/>
  <c r="P232" i="15"/>
  <c r="J232" i="15"/>
  <c r="G274" i="15"/>
  <c r="G371" i="15"/>
  <c r="N129" i="15"/>
  <c r="AT9" i="15"/>
  <c r="K8" i="15"/>
  <c r="G40" i="15"/>
  <c r="G69" i="15"/>
  <c r="G74" i="15"/>
  <c r="O118" i="15"/>
  <c r="G187" i="15"/>
  <c r="G193" i="15"/>
  <c r="M215" i="15"/>
  <c r="N332" i="15"/>
  <c r="M332" i="15"/>
  <c r="I8" i="15"/>
  <c r="H8" i="15"/>
  <c r="G83" i="15"/>
  <c r="G111" i="15"/>
  <c r="H118" i="15"/>
  <c r="P118" i="15"/>
  <c r="G122" i="15"/>
  <c r="G167" i="15"/>
  <c r="I156" i="15"/>
  <c r="G277" i="15"/>
  <c r="J282" i="15"/>
  <c r="G48" i="15"/>
  <c r="G94" i="15"/>
  <c r="G106" i="15"/>
  <c r="G195" i="15"/>
  <c r="N215" i="15"/>
  <c r="G233" i="15"/>
  <c r="N232" i="15"/>
  <c r="M282" i="15"/>
  <c r="I370" i="15"/>
  <c r="L391" i="15"/>
  <c r="O80" i="15"/>
  <c r="G35" i="15"/>
  <c r="H80" i="15"/>
  <c r="P80" i="15"/>
  <c r="G89" i="15"/>
  <c r="K80" i="15"/>
  <c r="G99" i="15"/>
  <c r="J129" i="15"/>
  <c r="G157" i="15"/>
  <c r="G365" i="15"/>
  <c r="J370" i="15"/>
  <c r="N370" i="15"/>
  <c r="P8" i="15"/>
  <c r="O8" i="15"/>
  <c r="G60" i="15"/>
  <c r="G118" i="15"/>
  <c r="H156" i="15"/>
  <c r="P156" i="15"/>
  <c r="H215" i="15"/>
  <c r="P215" i="15"/>
  <c r="G267" i="15"/>
  <c r="G272" i="15"/>
  <c r="J332" i="15"/>
  <c r="I332" i="15"/>
  <c r="H391" i="15"/>
  <c r="P391" i="15"/>
  <c r="G391" i="15" s="1"/>
  <c r="G225" i="15"/>
  <c r="G23" i="15"/>
  <c r="M8" i="15"/>
  <c r="J8" i="15"/>
  <c r="N8" i="15"/>
  <c r="N80" i="15"/>
  <c r="G96" i="15"/>
  <c r="M156" i="15"/>
  <c r="G144" i="15"/>
  <c r="L129" i="15"/>
  <c r="I80" i="15"/>
  <c r="M80" i="15"/>
  <c r="G116" i="15"/>
  <c r="I129" i="15"/>
  <c r="M129" i="15"/>
  <c r="G345" i="15"/>
  <c r="L332" i="15"/>
  <c r="L80" i="15"/>
  <c r="G81" i="15"/>
  <c r="G119" i="15"/>
  <c r="L8" i="15"/>
  <c r="AV8" i="15"/>
  <c r="J156" i="15"/>
  <c r="G138" i="15"/>
  <c r="G189" i="15"/>
  <c r="G204" i="15"/>
  <c r="O282" i="15"/>
  <c r="H332" i="15"/>
  <c r="P332" i="15"/>
  <c r="G220" i="15"/>
  <c r="L215" i="15"/>
  <c r="G148" i="15"/>
  <c r="L156" i="15"/>
  <c r="K156" i="15"/>
  <c r="O156" i="15"/>
  <c r="G179" i="15"/>
  <c r="O215" i="15"/>
  <c r="K232" i="15"/>
  <c r="O232" i="15"/>
  <c r="G376" i="15"/>
  <c r="L370" i="15"/>
  <c r="G370" i="15" s="1"/>
  <c r="I232" i="15"/>
  <c r="M232" i="15"/>
  <c r="G261" i="15"/>
  <c r="G279" i="15"/>
  <c r="H282" i="15"/>
  <c r="H7" i="15" s="1"/>
  <c r="G290" i="15"/>
  <c r="L282" i="15"/>
  <c r="P282" i="15"/>
  <c r="G282" i="15" s="1"/>
  <c r="G320" i="15"/>
  <c r="G353" i="15"/>
  <c r="G386" i="15"/>
  <c r="G403" i="15"/>
  <c r="G237" i="15"/>
  <c r="G308" i="15"/>
  <c r="K332" i="15"/>
  <c r="O332" i="15"/>
  <c r="G343" i="15"/>
  <c r="G347" i="15"/>
  <c r="G382" i="15"/>
  <c r="O7" i="15" l="1"/>
  <c r="I7" i="15"/>
  <c r="G215" i="15"/>
  <c r="G80" i="15"/>
  <c r="G129" i="15"/>
  <c r="L7" i="15"/>
  <c r="N7" i="15"/>
  <c r="P7" i="15"/>
  <c r="G232" i="15"/>
  <c r="G156" i="15"/>
  <c r="G8" i="15"/>
  <c r="AT8" i="15"/>
  <c r="AV7" i="15"/>
  <c r="AT7" i="15" s="1"/>
  <c r="G332" i="15"/>
  <c r="M7" i="15"/>
  <c r="K7" i="15"/>
  <c r="G7" i="15" s="1"/>
  <c r="J7" i="15"/>
</calcChain>
</file>

<file path=xl/sharedStrings.xml><?xml version="1.0" encoding="utf-8"?>
<sst xmlns="http://schemas.openxmlformats.org/spreadsheetml/2006/main" count="1122" uniqueCount="811">
  <si>
    <t>TOTAL</t>
  </si>
  <si>
    <t>MEF</t>
  </si>
  <si>
    <t>LA LIBERTAD</t>
  </si>
  <si>
    <t>HOSPITAL</t>
  </si>
  <si>
    <t>ARANJUEZ</t>
  </si>
  <si>
    <t>EL BOSQUE</t>
  </si>
  <si>
    <t>LOS JARDINES</t>
  </si>
  <si>
    <t>LA UNION</t>
  </si>
  <si>
    <t>SAN MARTIN PORRES</t>
  </si>
  <si>
    <t>CLUB DE LEONES</t>
  </si>
  <si>
    <t>LIBERTAD</t>
  </si>
  <si>
    <t>PESQUEDA II</t>
  </si>
  <si>
    <t>PESQUEDA III</t>
  </si>
  <si>
    <t>SANTA ISABEL</t>
  </si>
  <si>
    <t>BUEN PASTOR</t>
  </si>
  <si>
    <t>GRAN CHIMU</t>
  </si>
  <si>
    <t>MIGUEL GRAU</t>
  </si>
  <si>
    <t>INDOAMERICA</t>
  </si>
  <si>
    <t>VIRGEN DEL CARMEN</t>
  </si>
  <si>
    <t>EL PORVENIR</t>
  </si>
  <si>
    <t>EL ESFUERZO</t>
  </si>
  <si>
    <t>HUANCHACO</t>
  </si>
  <si>
    <t>JERUSALEN</t>
  </si>
  <si>
    <t>BELLAVISTA</t>
  </si>
  <si>
    <t>SAN MARTIN</t>
  </si>
  <si>
    <t>WICHANZAO</t>
  </si>
  <si>
    <t>LAREDO</t>
  </si>
  <si>
    <t>MENOCUCHO</t>
  </si>
  <si>
    <t>SIMBAL</t>
  </si>
  <si>
    <t>POROTO</t>
  </si>
  <si>
    <t>ALTO MOCHE</t>
  </si>
  <si>
    <t>ELIO JACOBO CAFFO</t>
  </si>
  <si>
    <t>SAN PEDRO - DELICIAS</t>
  </si>
  <si>
    <t>SALAVERRY</t>
  </si>
  <si>
    <t>AURORA DIAZ</t>
  </si>
  <si>
    <t>VISTA ALEGRE</t>
  </si>
  <si>
    <t>BUENOS AIRES SUR</t>
  </si>
  <si>
    <t>HUAMAN</t>
  </si>
  <si>
    <t>VIRU</t>
  </si>
  <si>
    <t>CALIFORNIA</t>
  </si>
  <si>
    <t>HUACAPONGO</t>
  </si>
  <si>
    <t>EL CARMELO</t>
  </si>
  <si>
    <t>EL NIÑO</t>
  </si>
  <si>
    <t>PUERTO MORIN</t>
  </si>
  <si>
    <t>SANTA RITA</t>
  </si>
  <si>
    <t>BUENA VISTA</t>
  </si>
  <si>
    <t>CHOROBAL</t>
  </si>
  <si>
    <t>GUADALUPITO</t>
  </si>
  <si>
    <t>ASCOPE "ROSA SANCHEZ DE SANTILLAN"</t>
  </si>
  <si>
    <t>MOCAN</t>
  </si>
  <si>
    <t>CASA GRANDE</t>
  </si>
  <si>
    <t>ALTO PERU</t>
  </si>
  <si>
    <t>SANTIAGO DE CAO</t>
  </si>
  <si>
    <t>SANTA ROSA DE CARTAVIO</t>
  </si>
  <si>
    <t>CHOCOPE</t>
  </si>
  <si>
    <t>MOLINOS DE CAJANLEQUE</t>
  </si>
  <si>
    <t>MAGDALENA DE CAO</t>
  </si>
  <si>
    <t>PAIJAN</t>
  </si>
  <si>
    <t>MACABI BAJO</t>
  </si>
  <si>
    <t>RAZURI</t>
  </si>
  <si>
    <t>CHEPEN</t>
  </si>
  <si>
    <t>CHEQUEN</t>
  </si>
  <si>
    <t>PACANGA</t>
  </si>
  <si>
    <t>PACANGUILLA</t>
  </si>
  <si>
    <t>PUEBLO NUEVO</t>
  </si>
  <si>
    <t>SAN IDELFONSO</t>
  </si>
  <si>
    <t>SANTA ROSA</t>
  </si>
  <si>
    <t>TOMAS LAFORA</t>
  </si>
  <si>
    <t>CIUDAD DE DIOS</t>
  </si>
  <si>
    <t>VILLA SAN ISIDRO</t>
  </si>
  <si>
    <t>SAN JOSE</t>
  </si>
  <si>
    <t>SAN MARTIN DE PORRES</t>
  </si>
  <si>
    <t>PACASMAYO</t>
  </si>
  <si>
    <t>JEQUETEPEQUE</t>
  </si>
  <si>
    <t>MAZANCA</t>
  </si>
  <si>
    <t>CHOCOFAN</t>
  </si>
  <si>
    <t>CASCAS</t>
  </si>
  <si>
    <t>PUNTA MORENO</t>
  </si>
  <si>
    <t>EL MOLINO</t>
  </si>
  <si>
    <t>SAN FELIPE</t>
  </si>
  <si>
    <t>LUCMA</t>
  </si>
  <si>
    <t>LA BANDA</t>
  </si>
  <si>
    <t>CHUQUILLANQUI</t>
  </si>
  <si>
    <t>SIMBRON</t>
  </si>
  <si>
    <t>CORMOT</t>
  </si>
  <si>
    <t>COMPIN</t>
  </si>
  <si>
    <t>SAYAPULLO</t>
  </si>
  <si>
    <t>SANAGORAN</t>
  </si>
  <si>
    <t>SARIN</t>
  </si>
  <si>
    <t>SARTIMBAMBA</t>
  </si>
  <si>
    <t>CALIPUY</t>
  </si>
  <si>
    <t>PUNCHAYPAMPA</t>
  </si>
  <si>
    <t>OYON</t>
  </si>
  <si>
    <t>ANGASMARCA</t>
  </si>
  <si>
    <t>CACHICADAN</t>
  </si>
  <si>
    <t>MOLLEBAMBA</t>
  </si>
  <si>
    <t>SANTA CLARA DE TULPO</t>
  </si>
  <si>
    <t>MOLLEPATA</t>
  </si>
  <si>
    <t>QUIRUVILCA</t>
  </si>
  <si>
    <t>CHAGUIN</t>
  </si>
  <si>
    <t>SHOREY CHICO</t>
  </si>
  <si>
    <t>SANTA CRUZ DE CHUCA</t>
  </si>
  <si>
    <t>PIJOBAMBA</t>
  </si>
  <si>
    <t>SITABAMBA</t>
  </si>
  <si>
    <t>URPAY</t>
  </si>
  <si>
    <t>BOLIVAR</t>
  </si>
  <si>
    <t>BAMBAMARCA</t>
  </si>
  <si>
    <t>CALEMAR</t>
  </si>
  <si>
    <t>CONDORMARCA</t>
  </si>
  <si>
    <t>NIMPANA</t>
  </si>
  <si>
    <t>LONGOTEA</t>
  </si>
  <si>
    <t>PUSAC</t>
  </si>
  <si>
    <t>|</t>
  </si>
  <si>
    <t>UCHUMARCA</t>
  </si>
  <si>
    <t>UCUNCHA</t>
  </si>
  <si>
    <t>RAMON CASTILLA</t>
  </si>
  <si>
    <t>PANGO</t>
  </si>
  <si>
    <t>SAMNE</t>
  </si>
  <si>
    <t>OTUZCO</t>
  </si>
  <si>
    <t>AGALLPAMPA</t>
  </si>
  <si>
    <t>MONCHACAP</t>
  </si>
  <si>
    <t>CHOTA</t>
  </si>
  <si>
    <t>CHARAT</t>
  </si>
  <si>
    <t>CALLANCAS</t>
  </si>
  <si>
    <t>HUARANCHAL</t>
  </si>
  <si>
    <t>HUAYOBAMBA</t>
  </si>
  <si>
    <t>MACHE</t>
  </si>
  <si>
    <t>PARANDAY</t>
  </si>
  <si>
    <t>SALPO</t>
  </si>
  <si>
    <t>SINSICAP</t>
  </si>
  <si>
    <t>LLAGUEN</t>
  </si>
  <si>
    <t>USQUIL</t>
  </si>
  <si>
    <t>CHUQUIZONGO</t>
  </si>
  <si>
    <t>BARRO NEGRO</t>
  </si>
  <si>
    <t>CUYUCHUGO</t>
  </si>
  <si>
    <t>JULCAN</t>
  </si>
  <si>
    <t>AYANGAY</t>
  </si>
  <si>
    <t>PARUQUE BAJO</t>
  </si>
  <si>
    <t>VILLA MARIA</t>
  </si>
  <si>
    <t>SANTA TERESA</t>
  </si>
  <si>
    <t>CALAMARCA</t>
  </si>
  <si>
    <t>SICCHAL</t>
  </si>
  <si>
    <t>CARABAMBA</t>
  </si>
  <si>
    <t>HUASO</t>
  </si>
  <si>
    <t>PARASIVE</t>
  </si>
  <si>
    <t>CANRAZ</t>
  </si>
  <si>
    <t>LA VEGA</t>
  </si>
  <si>
    <t>CHINCHINVARA</t>
  </si>
  <si>
    <t>TANGUCHE</t>
  </si>
  <si>
    <t>CARATA</t>
  </si>
  <si>
    <t>PARAISO</t>
  </si>
  <si>
    <t>SHULGON</t>
  </si>
  <si>
    <t>CAPACHIQUE</t>
  </si>
  <si>
    <t>TAYABAMBA</t>
  </si>
  <si>
    <t>BULDIBUYO</t>
  </si>
  <si>
    <t>CHILIA</t>
  </si>
  <si>
    <t>HUANCASPATA</t>
  </si>
  <si>
    <t>HUAYLILLAS</t>
  </si>
  <si>
    <t>HUAYO</t>
  </si>
  <si>
    <t>ONGON</t>
  </si>
  <si>
    <t>PARCOY</t>
  </si>
  <si>
    <t>PATAZ</t>
  </si>
  <si>
    <t>PIAS</t>
  </si>
  <si>
    <t>SANTIAGO DE CHALLAS</t>
  </si>
  <si>
    <t>TAURIJA</t>
  </si>
  <si>
    <t>60-64</t>
  </si>
  <si>
    <t>MANUEL AREVALO</t>
  </si>
  <si>
    <t>LA CUESTA</t>
  </si>
  <si>
    <t>SAN AGUSTIN</t>
  </si>
  <si>
    <t>CHAZKA</t>
  </si>
  <si>
    <t>LEONCIO PRADO</t>
  </si>
  <si>
    <t>EL PALLAR</t>
  </si>
  <si>
    <t>UCHUBAMBA</t>
  </si>
  <si>
    <t>ARICAPAMPA</t>
  </si>
  <si>
    <t>MARCABALITO</t>
  </si>
  <si>
    <t>CORRAL GRANDE</t>
  </si>
  <si>
    <t>HUALASGOSDAY</t>
  </si>
  <si>
    <t>VENTANAS</t>
  </si>
  <si>
    <t>OROGOLDAY</t>
  </si>
  <si>
    <t>CHAQUICOCHA</t>
  </si>
  <si>
    <t>HUAYAUCITO</t>
  </si>
  <si>
    <t>UCTUBAMBA</t>
  </si>
  <si>
    <t>LLACUABAMBA</t>
  </si>
  <si>
    <t>VAQUERIA DE ANDAS</t>
  </si>
  <si>
    <t>CHAGUAL</t>
  </si>
  <si>
    <t>VIJUS</t>
  </si>
  <si>
    <t>PARIAMARCA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</si>
  <si>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</si>
  <si>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</si>
  <si>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</si>
  <si>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</si>
  <si>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</si>
  <si>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</si>
  <si>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</si>
  <si>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</si>
  <si>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65-69</t>
  </si>
  <si>
    <t>70-74</t>
  </si>
  <si>
    <t>75-79</t>
  </si>
  <si>
    <t>VICTOR LARCO HERRERA</t>
  </si>
  <si>
    <t>10-14</t>
  </si>
  <si>
    <t>15-19</t>
  </si>
  <si>
    <t>IRO</t>
  </si>
  <si>
    <t>IREN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</si>
  <si>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</si>
  <si>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</si>
  <si>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</si>
  <si>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</si>
  <si>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</si>
  <si>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</si>
  <si>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</si>
  <si>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</si>
  <si>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</si>
  <si>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</si>
  <si>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</si>
  <si>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</si>
  <si>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</si>
  <si>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</si>
  <si>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</si>
  <si>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</si>
  <si>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</si>
  <si>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</si>
  <si>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</si>
  <si>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80 Y +</t>
  </si>
  <si>
    <t>NACIMIENTO</t>
  </si>
  <si>
    <t>28 DÍAS</t>
  </si>
  <si>
    <t>POB. FEM. TOTAL</t>
  </si>
  <si>
    <t>POBLACION FEMENINA</t>
  </si>
  <si>
    <t>20-49</t>
  </si>
  <si>
    <t>Código Único RENAES</t>
  </si>
  <si>
    <t>Clasificación</t>
  </si>
  <si>
    <t>DEPARTAMENTO / PROVINCIA / DISTRITO / EESS</t>
  </si>
  <si>
    <t>GESTANTES ESPERADAS</t>
  </si>
  <si>
    <t>N°</t>
  </si>
  <si>
    <t>Distrito</t>
  </si>
  <si>
    <t>00005195</t>
  </si>
  <si>
    <t>BELEN DE TRUJILLO</t>
  </si>
  <si>
    <t>00005196</t>
  </si>
  <si>
    <t>REGIONAL DOCENTE DE TRUJILLO</t>
  </si>
  <si>
    <t>00005204</t>
  </si>
  <si>
    <t>HOSPITAL DE ESPECIALIDADES BÁSICAS</t>
  </si>
  <si>
    <t>LA NORIA</t>
  </si>
  <si>
    <t>00005202</t>
  </si>
  <si>
    <t xml:space="preserve">CENTRO DE SALUD </t>
  </si>
  <si>
    <t>00005201</t>
  </si>
  <si>
    <t>00005203</t>
  </si>
  <si>
    <t>LOS GRANADOS "SAGRADO CORAZON"</t>
  </si>
  <si>
    <t>00005199</t>
  </si>
  <si>
    <t>00005200</t>
  </si>
  <si>
    <t>00005198</t>
  </si>
  <si>
    <t>00005208</t>
  </si>
  <si>
    <t>PUESTO DE SALUD</t>
  </si>
  <si>
    <t>00005206</t>
  </si>
  <si>
    <t>00005205</t>
  </si>
  <si>
    <t>00005207</t>
  </si>
  <si>
    <t>00005209</t>
  </si>
  <si>
    <t>HOSPITAL DISTRITAL DE EL PORVENIR</t>
  </si>
  <si>
    <t>00005220</t>
  </si>
  <si>
    <t>ALTO TRUJILLO</t>
  </si>
  <si>
    <t>00005210</t>
  </si>
  <si>
    <t xml:space="preserve">PUESTO DE SALUD </t>
  </si>
  <si>
    <t>00005211</t>
  </si>
  <si>
    <t>00005212</t>
  </si>
  <si>
    <t>00005213</t>
  </si>
  <si>
    <t>RIO SECO - "SANTA. ROSA"</t>
  </si>
  <si>
    <t>00005214</t>
  </si>
  <si>
    <t>VICTOR RAUL HAYA DE LA TORRE</t>
  </si>
  <si>
    <t>00005215</t>
  </si>
  <si>
    <t>00005216</t>
  </si>
  <si>
    <t>00012229</t>
  </si>
  <si>
    <t>BARRIO 1</t>
  </si>
  <si>
    <t>00013242</t>
  </si>
  <si>
    <t>SUPERVIVENCIA</t>
  </si>
  <si>
    <t>00005217</t>
  </si>
  <si>
    <t>HOSPITAL DISTRITAL DE FLORENCIA DE MORA</t>
  </si>
  <si>
    <t>00005218</t>
  </si>
  <si>
    <t>FLORENCIA DE MORA PARTE ALTA</t>
  </si>
  <si>
    <t>00005219</t>
  </si>
  <si>
    <t>SANTO TORIBIO DE MOGROVEJO</t>
  </si>
  <si>
    <t>00005221</t>
  </si>
  <si>
    <t>00005222</t>
  </si>
  <si>
    <t>EL MILAGRO</t>
  </si>
  <si>
    <t>00011629</t>
  </si>
  <si>
    <t>HUANCHAQUITO</t>
  </si>
  <si>
    <t>00011007</t>
  </si>
  <si>
    <t>EL TROPICO</t>
  </si>
  <si>
    <t>00012228</t>
  </si>
  <si>
    <t>00005223</t>
  </si>
  <si>
    <t>VILLA DEL MAR</t>
  </si>
  <si>
    <t>00005226</t>
  </si>
  <si>
    <t>HOSPITAL DISTRITAL DE LA ESPERANZA</t>
  </si>
  <si>
    <t>00005230</t>
  </si>
  <si>
    <t>00005229</t>
  </si>
  <si>
    <t>00005227</t>
  </si>
  <si>
    <t>00005228</t>
  </si>
  <si>
    <t>PUEBLO LIBRE</t>
  </si>
  <si>
    <t>00007115</t>
  </si>
  <si>
    <t>00005225</t>
  </si>
  <si>
    <t>SANTISIMO SACRAMENTO</t>
  </si>
  <si>
    <t>00005231</t>
  </si>
  <si>
    <t>00005232</t>
  </si>
  <si>
    <t>00005233</t>
  </si>
  <si>
    <t>SANTO DOMINGO</t>
  </si>
  <si>
    <t>00007152</t>
  </si>
  <si>
    <t>ALTO MOCHE-WALTER CRUZ VILCA</t>
  </si>
  <si>
    <t>00005234</t>
  </si>
  <si>
    <t>SANTA LUCIA DE MOCHE</t>
  </si>
  <si>
    <t>00005235</t>
  </si>
  <si>
    <t>00005236</t>
  </si>
  <si>
    <t>00005237</t>
  </si>
  <si>
    <t>00007151</t>
  </si>
  <si>
    <t>CURVA DE SUN</t>
  </si>
  <si>
    <t>00005238</t>
  </si>
  <si>
    <t>00005239</t>
  </si>
  <si>
    <t>00005240</t>
  </si>
  <si>
    <t>00005241</t>
  </si>
  <si>
    <t>00005243</t>
  </si>
  <si>
    <t>00005242</t>
  </si>
  <si>
    <t>00005245</t>
  </si>
  <si>
    <t>LIBERACION SOCIAL</t>
  </si>
  <si>
    <t>00005244</t>
  </si>
  <si>
    <t>00005246</t>
  </si>
  <si>
    <t>00005263</t>
  </si>
  <si>
    <t>00005264</t>
  </si>
  <si>
    <t>MATERNO CHICAMA</t>
  </si>
  <si>
    <t>00005265</t>
  </si>
  <si>
    <t>00005266</t>
  </si>
  <si>
    <t>00005267</t>
  </si>
  <si>
    <t>00005268</t>
  </si>
  <si>
    <t>00005269</t>
  </si>
  <si>
    <t>00005270</t>
  </si>
  <si>
    <t>00005271</t>
  </si>
  <si>
    <t>00005272</t>
  </si>
  <si>
    <t>00005273</t>
  </si>
  <si>
    <t>00007631</t>
  </si>
  <si>
    <t>00005275</t>
  </si>
  <si>
    <t>ROMA "3 DE OCTUBRE"</t>
  </si>
  <si>
    <t>00005274</t>
  </si>
  <si>
    <t>00005366</t>
  </si>
  <si>
    <t>00005368</t>
  </si>
  <si>
    <t>00005367</t>
  </si>
  <si>
    <t>00005369</t>
  </si>
  <si>
    <t>00005371</t>
  </si>
  <si>
    <t>00005372</t>
  </si>
  <si>
    <t>00005373</t>
  </si>
  <si>
    <t>00005374</t>
  </si>
  <si>
    <t>00005299</t>
  </si>
  <si>
    <t>00005300</t>
  </si>
  <si>
    <t>00005301</t>
  </si>
  <si>
    <t>00005302</t>
  </si>
  <si>
    <t>00005303</t>
  </si>
  <si>
    <t>00005305</t>
  </si>
  <si>
    <t>00005304</t>
  </si>
  <si>
    <t>00005306</t>
  </si>
  <si>
    <t>00006775</t>
  </si>
  <si>
    <t>00007249</t>
  </si>
  <si>
    <t>00006963</t>
  </si>
  <si>
    <t>CHUGURPAMPA</t>
  </si>
  <si>
    <t>00006774</t>
  </si>
  <si>
    <t>00005307</t>
  </si>
  <si>
    <t>00006773</t>
  </si>
  <si>
    <t>00005308</t>
  </si>
  <si>
    <t>00005309</t>
  </si>
  <si>
    <t>00007247</t>
  </si>
  <si>
    <t>00007248</t>
  </si>
  <si>
    <t>00005310</t>
  </si>
  <si>
    <t>00005311</t>
  </si>
  <si>
    <t>SAN JOSE DE SALO BAJO</t>
  </si>
  <si>
    <t>00005312</t>
  </si>
  <si>
    <t>00006771</t>
  </si>
  <si>
    <t>00006772</t>
  </si>
  <si>
    <t>00006770</t>
  </si>
  <si>
    <t>00005313</t>
  </si>
  <si>
    <t>00005314</t>
  </si>
  <si>
    <t>00005317</t>
  </si>
  <si>
    <t>00005315</t>
  </si>
  <si>
    <t>00005316</t>
  </si>
  <si>
    <t>00011008</t>
  </si>
  <si>
    <t>LLAUGUEDA</t>
  </si>
  <si>
    <t>00006932</t>
  </si>
  <si>
    <t>PACHIN ALTO</t>
  </si>
  <si>
    <t>00006931</t>
  </si>
  <si>
    <t>SAN ISIDRO</t>
  </si>
  <si>
    <t>00005318</t>
  </si>
  <si>
    <t>00005319</t>
  </si>
  <si>
    <t>00005320</t>
  </si>
  <si>
    <t>00006933</t>
  </si>
  <si>
    <t>00006934</t>
  </si>
  <si>
    <t>00008336</t>
  </si>
  <si>
    <t>CUSHCANDAY</t>
  </si>
  <si>
    <t>00005321</t>
  </si>
  <si>
    <t>00005322</t>
  </si>
  <si>
    <t>00005323</t>
  </si>
  <si>
    <t>00005324</t>
  </si>
  <si>
    <t>00005247</t>
  </si>
  <si>
    <t>00005325</t>
  </si>
  <si>
    <t>00012823</t>
  </si>
  <si>
    <t>LLUIN</t>
  </si>
  <si>
    <t>00005248</t>
  </si>
  <si>
    <t>00005326</t>
  </si>
  <si>
    <t>00005327</t>
  </si>
  <si>
    <t>00013043</t>
  </si>
  <si>
    <t>RAYAMPAMPA</t>
  </si>
  <si>
    <t>00007042</t>
  </si>
  <si>
    <t>00005249</t>
  </si>
  <si>
    <t>00005276</t>
  </si>
  <si>
    <t>00005250</t>
  </si>
  <si>
    <t>SAN IGNACIO DE LOYOLA</t>
  </si>
  <si>
    <t>00005328</t>
  </si>
  <si>
    <t>00005330</t>
  </si>
  <si>
    <t>00006803</t>
  </si>
  <si>
    <t>00005329</t>
  </si>
  <si>
    <t>00005331</t>
  </si>
  <si>
    <t>00005289</t>
  </si>
  <si>
    <t>MATERNO SANTA CATALINA</t>
  </si>
  <si>
    <t>00005291</t>
  </si>
  <si>
    <t>00005290</t>
  </si>
  <si>
    <t>00005292</t>
  </si>
  <si>
    <t>00005293</t>
  </si>
  <si>
    <t>00005294</t>
  </si>
  <si>
    <t>00005295</t>
  </si>
  <si>
    <t>00005296</t>
  </si>
  <si>
    <t>00005297</t>
  </si>
  <si>
    <t>00005298</t>
  </si>
  <si>
    <t>00005375</t>
  </si>
  <si>
    <t>00005376</t>
  </si>
  <si>
    <t>00005377</t>
  </si>
  <si>
    <t>00005378</t>
  </si>
  <si>
    <t>00005379</t>
  </si>
  <si>
    <t>00005380</t>
  </si>
  <si>
    <t>00012357</t>
  </si>
  <si>
    <t>00005381</t>
  </si>
  <si>
    <t>00005382</t>
  </si>
  <si>
    <t>00005383</t>
  </si>
  <si>
    <t>00005384</t>
  </si>
  <si>
    <t>00005385</t>
  </si>
  <si>
    <t>00005386</t>
  </si>
  <si>
    <t>00005387</t>
  </si>
  <si>
    <t>00005388</t>
  </si>
  <si>
    <t>00005389</t>
  </si>
  <si>
    <t>00007239</t>
  </si>
  <si>
    <t>00005370</t>
  </si>
  <si>
    <t>00005390</t>
  </si>
  <si>
    <t>00005391</t>
  </si>
  <si>
    <t>00005392</t>
  </si>
  <si>
    <t>00005393</t>
  </si>
  <si>
    <t>00005394</t>
  </si>
  <si>
    <t>00005349</t>
  </si>
  <si>
    <t>00005355</t>
  </si>
  <si>
    <t>00005350</t>
  </si>
  <si>
    <t>00005351</t>
  </si>
  <si>
    <t>CAPULÍ</t>
  </si>
  <si>
    <t>EL OLIVO</t>
  </si>
  <si>
    <t>00005352</t>
  </si>
  <si>
    <t>00005354</t>
  </si>
  <si>
    <t>00005353</t>
  </si>
  <si>
    <t>CANUCUBAMBA</t>
  </si>
  <si>
    <t>NUEVO HUAYCHO</t>
  </si>
  <si>
    <t>00005356</t>
  </si>
  <si>
    <t>00013810</t>
  </si>
  <si>
    <t>ARAGOSTAY</t>
  </si>
  <si>
    <t>00013800</t>
  </si>
  <si>
    <t>SUCCHACENTRO</t>
  </si>
  <si>
    <t>00013808</t>
  </si>
  <si>
    <t>MOLINO VIEJO</t>
  </si>
  <si>
    <t>00013802</t>
  </si>
  <si>
    <t>SUCCHAMARCA</t>
  </si>
  <si>
    <t>00005357</t>
  </si>
  <si>
    <t>HUAYLLAGUAL</t>
  </si>
  <si>
    <t>00005358</t>
  </si>
  <si>
    <t>00013552</t>
  </si>
  <si>
    <t>AGOCAS</t>
  </si>
  <si>
    <t>00013794</t>
  </si>
  <si>
    <t>LLUCHUBAMBA</t>
  </si>
  <si>
    <t>00013550</t>
  </si>
  <si>
    <t>SHITA</t>
  </si>
  <si>
    <t>00013825</t>
  </si>
  <si>
    <t>CHAQUILBAMBA</t>
  </si>
  <si>
    <t>00013827</t>
  </si>
  <si>
    <t>NARANJOPAMPA</t>
  </si>
  <si>
    <t>00005359</t>
  </si>
  <si>
    <t>00005360</t>
  </si>
  <si>
    <t>00007241</t>
  </si>
  <si>
    <t>00007240</t>
  </si>
  <si>
    <t>00005361</t>
  </si>
  <si>
    <t>00011627</t>
  </si>
  <si>
    <t>00011624</t>
  </si>
  <si>
    <t>MUNMALCA</t>
  </si>
  <si>
    <t>00005362</t>
  </si>
  <si>
    <t>00011628</t>
  </si>
  <si>
    <t>SHIRACORRAL</t>
  </si>
  <si>
    <t>00005363</t>
  </si>
  <si>
    <t>00005365</t>
  </si>
  <si>
    <t>00005364</t>
  </si>
  <si>
    <t>LA VICTORIA</t>
  </si>
  <si>
    <t>00005332</t>
  </si>
  <si>
    <t>00005333</t>
  </si>
  <si>
    <t>00005336</t>
  </si>
  <si>
    <t>00005334</t>
  </si>
  <si>
    <t>00005335</t>
  </si>
  <si>
    <t>UNINGAMBAL</t>
  </si>
  <si>
    <t>00013755</t>
  </si>
  <si>
    <t>SURUVARA</t>
  </si>
  <si>
    <t>00013576</t>
  </si>
  <si>
    <t>HUARAN UNINGAMBAL</t>
  </si>
  <si>
    <t>00011942</t>
  </si>
  <si>
    <t>MUNGURRAL</t>
  </si>
  <si>
    <t>00011943</t>
  </si>
  <si>
    <t>CUSIPAMPA</t>
  </si>
  <si>
    <t>00005337</t>
  </si>
  <si>
    <t>00005338</t>
  </si>
  <si>
    <t>SAN JOSE DE PORCON</t>
  </si>
  <si>
    <t>00005339</t>
  </si>
  <si>
    <t>00005340</t>
  </si>
  <si>
    <t>00005341</t>
  </si>
  <si>
    <t>00005342</t>
  </si>
  <si>
    <t>00005344</t>
  </si>
  <si>
    <t>00011945</t>
  </si>
  <si>
    <t>00005343</t>
  </si>
  <si>
    <t>00013577</t>
  </si>
  <si>
    <t>CACHULLA BAJA</t>
  </si>
  <si>
    <t>00005345</t>
  </si>
  <si>
    <t>00011944</t>
  </si>
  <si>
    <t>VILLA CRUZ DE ALGALLAMA</t>
  </si>
  <si>
    <t>00005346</t>
  </si>
  <si>
    <t>COCHAPAMPA</t>
  </si>
  <si>
    <t>00005348</t>
  </si>
  <si>
    <t>00005347</t>
  </si>
  <si>
    <t>00013754</t>
  </si>
  <si>
    <t>USHNOVAL</t>
  </si>
  <si>
    <t>00005277</t>
  </si>
  <si>
    <t>00005280</t>
  </si>
  <si>
    <t>00005279</t>
  </si>
  <si>
    <t>00005278</t>
  </si>
  <si>
    <t>00005281</t>
  </si>
  <si>
    <t>00005283</t>
  </si>
  <si>
    <t>00005282</t>
  </si>
  <si>
    <t>00009814</t>
  </si>
  <si>
    <t>00005286</t>
  </si>
  <si>
    <t>00005285</t>
  </si>
  <si>
    <t>00005287</t>
  </si>
  <si>
    <t>00005288</t>
  </si>
  <si>
    <t>00006962</t>
  </si>
  <si>
    <t>LA COLPA</t>
  </si>
  <si>
    <t>00005284</t>
  </si>
  <si>
    <t>00005251</t>
  </si>
  <si>
    <t>00005253</t>
  </si>
  <si>
    <t>00005255</t>
  </si>
  <si>
    <t>00005256</t>
  </si>
  <si>
    <t>00005254</t>
  </si>
  <si>
    <t>00005252</t>
  </si>
  <si>
    <t>HUANCAQUITO ALTO</t>
  </si>
  <si>
    <t>00006827</t>
  </si>
  <si>
    <t>00009689</t>
  </si>
  <si>
    <t>HUANCAQUITO BAJO</t>
  </si>
  <si>
    <t>00005257</t>
  </si>
  <si>
    <t>00005258</t>
  </si>
  <si>
    <t>PUENTE CHAO</t>
  </si>
  <si>
    <t>00005260</t>
  </si>
  <si>
    <t>00005261</t>
  </si>
  <si>
    <t>00007457</t>
  </si>
  <si>
    <t>NUEVO CHAO</t>
  </si>
  <si>
    <t>00005259</t>
  </si>
  <si>
    <t>00006769</t>
  </si>
  <si>
    <t>00005262</t>
  </si>
  <si>
    <t>PROVINCIA</t>
  </si>
  <si>
    <t>CENTRO DE SALUD CON CAMAS DE INTERNAMIENTO</t>
  </si>
  <si>
    <t>HOSPITAL DISTRITAL DE LAREDO</t>
  </si>
  <si>
    <t>00016423</t>
  </si>
  <si>
    <t>SAN ANTONIO DE JULCAN</t>
  </si>
  <si>
    <t>00016424</t>
  </si>
  <si>
    <t>00016422</t>
  </si>
  <si>
    <t>00013928</t>
  </si>
  <si>
    <t>PAIHUAL</t>
  </si>
  <si>
    <t>00013929</t>
  </si>
  <si>
    <t>00013930</t>
  </si>
  <si>
    <t>LA MORADA</t>
  </si>
  <si>
    <t>00013931</t>
  </si>
  <si>
    <t>MOTIL</t>
  </si>
  <si>
    <t>00013932</t>
  </si>
  <si>
    <t>00013974</t>
  </si>
  <si>
    <t>CRUZ DE MAYO</t>
  </si>
  <si>
    <t>00013742</t>
  </si>
  <si>
    <t>CHOCONDAY</t>
  </si>
  <si>
    <t>00015186</t>
  </si>
  <si>
    <t>MARISCAL CASTILLA</t>
  </si>
  <si>
    <t>CERPAQUINO</t>
  </si>
  <si>
    <t>00017752</t>
  </si>
  <si>
    <t>LA CABAÑA</t>
  </si>
  <si>
    <t>HOSPITAL DE APOYO</t>
  </si>
  <si>
    <t>00018298</t>
  </si>
  <si>
    <t>ALLACDAY</t>
  </si>
  <si>
    <t>00018299</t>
  </si>
  <si>
    <t>PAMPA GRANDE</t>
  </si>
  <si>
    <t>00016898</t>
  </si>
  <si>
    <t>LA RAMADA</t>
  </si>
  <si>
    <t>00016900</t>
  </si>
  <si>
    <t>CAYANCHAL</t>
  </si>
  <si>
    <t>00016899</t>
  </si>
  <si>
    <t>HUACAMOCHAL</t>
  </si>
  <si>
    <t>00016919</t>
  </si>
  <si>
    <t>COINA</t>
  </si>
  <si>
    <t>00018274</t>
  </si>
  <si>
    <t>CANIBAMBA BAJO</t>
  </si>
  <si>
    <t>00016646</t>
  </si>
  <si>
    <t>UCRUMARCA</t>
  </si>
  <si>
    <t>00018092</t>
  </si>
  <si>
    <t>ARCAYPATA</t>
  </si>
  <si>
    <t>00018091</t>
  </si>
  <si>
    <t>LLAMPAO</t>
  </si>
  <si>
    <t>00018093</t>
  </si>
  <si>
    <t>00016645</t>
  </si>
  <si>
    <t>00018807</t>
  </si>
  <si>
    <t>PARAN</t>
  </si>
  <si>
    <t>00018806</t>
  </si>
  <si>
    <t>00018795</t>
  </si>
  <si>
    <t>COCHACARA</t>
  </si>
  <si>
    <t>00017633</t>
  </si>
  <si>
    <t>CUCAHUASI</t>
  </si>
  <si>
    <t>00017632</t>
  </si>
  <si>
    <t>USCA</t>
  </si>
  <si>
    <t>00016975</t>
  </si>
  <si>
    <t>ALPAMARCA</t>
  </si>
  <si>
    <t>00016974</t>
  </si>
  <si>
    <t>UCHUCUAYO</t>
  </si>
  <si>
    <t>00017922</t>
  </si>
  <si>
    <t>HUANCHAY</t>
  </si>
  <si>
    <t>00018226</t>
  </si>
  <si>
    <t>00018123</t>
  </si>
  <si>
    <t>00018225</t>
  </si>
  <si>
    <t>00017924</t>
  </si>
  <si>
    <t>UCHUY</t>
  </si>
  <si>
    <t>00018297</t>
  </si>
  <si>
    <t>HUAGUIL</t>
  </si>
  <si>
    <t>00017925</t>
  </si>
  <si>
    <t>CESAR VALLEJO MENDOZA</t>
  </si>
  <si>
    <t>00017587</t>
  </si>
  <si>
    <t>OSAIGUE</t>
  </si>
  <si>
    <t>00017586</t>
  </si>
  <si>
    <t>LA YEGUADA</t>
  </si>
  <si>
    <t>00017341</t>
  </si>
  <si>
    <t>EL SAUCO</t>
  </si>
  <si>
    <t>00017340</t>
  </si>
  <si>
    <t>JOSÉ CARLOS MARIÁTEGUI</t>
  </si>
  <si>
    <t>00017604</t>
  </si>
  <si>
    <t>CHAGAVARA</t>
  </si>
  <si>
    <t>00016937</t>
  </si>
  <si>
    <t>RECUAYCITO</t>
  </si>
  <si>
    <t>00016831</t>
  </si>
  <si>
    <t>HUANCAY</t>
  </si>
  <si>
    <t>00016609</t>
  </si>
  <si>
    <t>SANTA ELENA</t>
  </si>
  <si>
    <t>Ubigeo</t>
  </si>
  <si>
    <t>INFANTES</t>
  </si>
  <si>
    <t>0 A 5 MESES</t>
  </si>
  <si>
    <t>6 A 11 MESES</t>
  </si>
  <si>
    <t>130102</t>
  </si>
  <si>
    <t>130103</t>
  </si>
  <si>
    <t>130104</t>
  </si>
  <si>
    <t>00020157</t>
  </si>
  <si>
    <t>1° DE MAYO- SECTOR 10 EL MILAGRO</t>
  </si>
  <si>
    <t>130105</t>
  </si>
  <si>
    <t>130106</t>
  </si>
  <si>
    <t>130107</t>
  </si>
  <si>
    <t>130108</t>
  </si>
  <si>
    <t>130109</t>
  </si>
  <si>
    <t>130110</t>
  </si>
  <si>
    <t>130111</t>
  </si>
  <si>
    <t>130200</t>
  </si>
  <si>
    <t>130201</t>
  </si>
  <si>
    <t>130202</t>
  </si>
  <si>
    <t>130203</t>
  </si>
  <si>
    <t>130204</t>
  </si>
  <si>
    <t>130205</t>
  </si>
  <si>
    <t>130206</t>
  </si>
  <si>
    <t>130207</t>
  </si>
  <si>
    <t>130208</t>
  </si>
  <si>
    <t>CHOQUIZONGUILLO + La Arena</t>
  </si>
  <si>
    <t>PUENTE PIEDRA + Cruz de las Flores</t>
  </si>
  <si>
    <t>CHUGAY + Nuevo Huaycho</t>
  </si>
  <si>
    <t>COCHABAMBA + Ahijadero</t>
  </si>
  <si>
    <t>CURGOS WALTER JUNIOR VELARDE ARTEAGA</t>
  </si>
  <si>
    <t>MARCABAL GRANDE + San Martín</t>
  </si>
  <si>
    <t>SAN ALFONSO + San Felipe</t>
  </si>
  <si>
    <t>GERENCIA REGIONAL DE SALUD LA LIBERTAD</t>
  </si>
  <si>
    <t>Oficina de Estadística e Informática</t>
  </si>
  <si>
    <t>POBLACIÓN ASIGNADA, POR EDADES Y GRUPOS ESPECIALES, SEGÚN PROVINCIAS, DISTRITOS Y ESTABLECIMIENTOS DE SALUD - LA LIBERTAD - 2019       OEI/GERESA-LL</t>
  </si>
  <si>
    <t>TRUJILLO               (1)</t>
  </si>
  <si>
    <t>Trujillo</t>
  </si>
  <si>
    <t>Sanchez Carrión</t>
  </si>
  <si>
    <t>Ascope</t>
  </si>
  <si>
    <t>Virú</t>
  </si>
  <si>
    <t>Pacasmayo</t>
  </si>
  <si>
    <t>Otuzco</t>
  </si>
  <si>
    <t>Chepén</t>
  </si>
  <si>
    <t>Pataz</t>
  </si>
  <si>
    <t>Santiago de Chuco</t>
  </si>
  <si>
    <t>Julcán</t>
  </si>
  <si>
    <t>Gran Chimu</t>
  </si>
  <si>
    <t>Bolivar</t>
  </si>
  <si>
    <t>EL PORVENIR        (2)</t>
  </si>
  <si>
    <t>FLORENCIA DE MORA  (3)</t>
  </si>
  <si>
    <t>HUANCHACO         (4)</t>
  </si>
  <si>
    <t>LA ESPERANZA     (5)</t>
  </si>
  <si>
    <t>LAREDO                  (6)</t>
  </si>
  <si>
    <t>MOCHE                    (7)</t>
  </si>
  <si>
    <t>POROTO                 (8)</t>
  </si>
  <si>
    <t>SALAVERRY          (9)</t>
  </si>
  <si>
    <t>CENTRO DE SALUD CON INTERNAMIENTO</t>
  </si>
  <si>
    <t>SIMBAL                  (10)</t>
  </si>
  <si>
    <t>VICTOR LARCO HERRERA  (11)</t>
  </si>
  <si>
    <t>ASCOPE                (2)</t>
  </si>
  <si>
    <t>ASCOPE                (1)</t>
  </si>
  <si>
    <t>CHICAMA               (2)</t>
  </si>
  <si>
    <t>CHOCOPE              (3)</t>
  </si>
  <si>
    <t>MAGDALENA DE CAO  (4)</t>
  </si>
  <si>
    <t>PAIJAN                   (5)</t>
  </si>
  <si>
    <t>RAZURI                   (6)</t>
  </si>
  <si>
    <t>SANTIAGO DE CAO  (7)</t>
  </si>
  <si>
    <t>CASA GRANDE      (8)</t>
  </si>
  <si>
    <t>BOLIVAR                (3)</t>
  </si>
  <si>
    <t>BOLIVAR                (1)</t>
  </si>
  <si>
    <t>BAMBAMARCA     (2)</t>
  </si>
  <si>
    <t>CONDORMARCA   (3)</t>
  </si>
  <si>
    <t>LONGOTEA           (4)</t>
  </si>
  <si>
    <t>UCHUMARCA       (5)</t>
  </si>
  <si>
    <t>UCUNCHA             (6)</t>
  </si>
  <si>
    <t>CHEPÉN                (4)</t>
  </si>
  <si>
    <t>CHEPÉN                (1)</t>
  </si>
  <si>
    <t xml:space="preserve">PACANGA             (2) </t>
  </si>
  <si>
    <t>PUEBLO NUEVO  (3)</t>
  </si>
  <si>
    <t>JULCÁN                (5)</t>
  </si>
  <si>
    <t>JULCÁN                (1)</t>
  </si>
  <si>
    <t>CALAMARCA       (2)</t>
  </si>
  <si>
    <t>HUAGAL</t>
  </si>
  <si>
    <t>CARABAMBA       (3)</t>
  </si>
  <si>
    <t>HUASO                  (4)</t>
  </si>
  <si>
    <t xml:space="preserve">LA UNION </t>
  </si>
  <si>
    <t>OTUZCO                (6)</t>
  </si>
  <si>
    <t>OTUZCO                (1)</t>
  </si>
  <si>
    <t>AGALLPAMPA     (2)</t>
  </si>
  <si>
    <t>00024601</t>
  </si>
  <si>
    <t>LABUNDAY</t>
  </si>
  <si>
    <t>CHARAT               (3)</t>
  </si>
  <si>
    <t>HUARANCHAL      (4)</t>
  </si>
  <si>
    <t>LA CUESTA          (5)</t>
  </si>
  <si>
    <t>MACHE                 (6)</t>
  </si>
  <si>
    <t>PARANDAY          (7)</t>
  </si>
  <si>
    <t>SALPO                 (8)</t>
  </si>
  <si>
    <t>SINSICAP             (9)</t>
  </si>
  <si>
    <t>USQUIL               (10)</t>
  </si>
  <si>
    <t>PACASMAYO       (7)</t>
  </si>
  <si>
    <t>SAN PEDRO DE LLOC (1)</t>
  </si>
  <si>
    <t>GUADALUPE          (2)</t>
  </si>
  <si>
    <t>JEQUETEPEQUE   (3)</t>
  </si>
  <si>
    <t>PACASMAYO        (4)</t>
  </si>
  <si>
    <t>SAN JOSE             (5)</t>
  </si>
  <si>
    <t>PATAZ                   (8)</t>
  </si>
  <si>
    <t>TAYABAMBA        (1)</t>
  </si>
  <si>
    <t>BULDIBUYO          (2)</t>
  </si>
  <si>
    <t>CHILLIA                (3)</t>
  </si>
  <si>
    <t>HUANCASPATA   (4)</t>
  </si>
  <si>
    <t>HUAYLILLAS        (5)</t>
  </si>
  <si>
    <t>HUAYO                  (6)</t>
  </si>
  <si>
    <t>ONGON                  (7)</t>
  </si>
  <si>
    <t>PARCOY                (8)</t>
  </si>
  <si>
    <t>PATAZ                   (9)</t>
  </si>
  <si>
    <t>PIAS                     (10)</t>
  </si>
  <si>
    <t>SANTIAGO DE CHALLAS  (11)</t>
  </si>
  <si>
    <t>TAURIJA             (12)</t>
  </si>
  <si>
    <t>URPAY                (13)</t>
  </si>
  <si>
    <t>SÁNCHEZ CARRIÓN (9)</t>
  </si>
  <si>
    <t>HUAMACHUCO    (1)</t>
  </si>
  <si>
    <t>CHUGAY               (2)</t>
  </si>
  <si>
    <t>00024527</t>
  </si>
  <si>
    <t>COCHORCO         (3)</t>
  </si>
  <si>
    <t>CURGOS               (4)</t>
  </si>
  <si>
    <t>00021651</t>
  </si>
  <si>
    <t>00021652</t>
  </si>
  <si>
    <t>EL CALVARIO</t>
  </si>
  <si>
    <t>MARCABAL          (5)</t>
  </si>
  <si>
    <t>SANAGORAN       (6)</t>
  </si>
  <si>
    <t>SARIN                    (7)</t>
  </si>
  <si>
    <t>00026701</t>
  </si>
  <si>
    <t>130907</t>
  </si>
  <si>
    <t>HUALAY</t>
  </si>
  <si>
    <t>SARTIMBAMBA    (8)</t>
  </si>
  <si>
    <t>SANTIAGO DE CHUCO  (10)</t>
  </si>
  <si>
    <t>SANTIAGO DE CHUCO  (1)</t>
  </si>
  <si>
    <t>ANGASMARCA     (2)</t>
  </si>
  <si>
    <t>CACHICADAN       (3)</t>
  </si>
  <si>
    <t>MOLLEBAMBA     (4)</t>
  </si>
  <si>
    <t>MOLLEPATA        (5)</t>
  </si>
  <si>
    <t>QUIRUVILCA        (6)</t>
  </si>
  <si>
    <t>SANTA CRUZ DE CHUCA (7)</t>
  </si>
  <si>
    <t>SITABAMBA (8)</t>
  </si>
  <si>
    <t>GRAN CHIMÚ        (11)</t>
  </si>
  <si>
    <t>CASCAS                (1)</t>
  </si>
  <si>
    <t>LUCMA                  (2)</t>
  </si>
  <si>
    <t>COMPIN                (3)</t>
  </si>
  <si>
    <t>SAYAPULLO        (4)</t>
  </si>
  <si>
    <t>VIRÚ                    (12)</t>
  </si>
  <si>
    <t>VIRÚ                      (1)</t>
  </si>
  <si>
    <t>CHAO                    (2)</t>
  </si>
  <si>
    <t>GUADALUPITO    (3)</t>
  </si>
  <si>
    <t>FUENTE: Padrón Nominal 31.12.18/INEI/MINSA/OEI-GERESA-LL/RENIPRESS</t>
  </si>
  <si>
    <t>Centros de Salud Mental</t>
  </si>
  <si>
    <t>SAMU</t>
  </si>
  <si>
    <t>LRR</t>
  </si>
  <si>
    <t>subtotal</t>
  </si>
  <si>
    <t>Total</t>
  </si>
  <si>
    <t>EE.SS.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</si>
</sst>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71" formatCode="0.000"/>
    <numFmt numFmtId="173" formatCode="#,##0_ ;\-#,##0\ "/>
    <numFmt numFmtId="174" formatCode="0_ ;\-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rgb="FF0000FF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9"/>
      <color theme="0"/>
      <name val="Arial"/>
      <family val="2"/>
    </font>
    <font>
      <sz val="7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7"/>
      <color theme="0"/>
      <name val="Arial"/>
      <family val="2"/>
    </font>
    <font>
      <b/>
      <sz val="7"/>
      <color theme="0"/>
      <name val="Arial Narrow"/>
      <family val="2"/>
    </font>
    <font>
      <sz val="10"/>
      <name val="Courier"/>
      <family val="3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"/>
      <family val="2"/>
    </font>
    <font>
      <sz val="4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E4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57">
    <xf numFmtId="0" fontId="0" fillId="0" borderId="0" xfId="0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/>
    <xf numFmtId="2" fontId="11" fillId="2" borderId="0" xfId="0" applyNumberFormat="1" applyFont="1" applyFill="1" applyBorder="1"/>
    <xf numFmtId="0" fontId="11" fillId="0" borderId="3" xfId="0" applyFont="1" applyBorder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6" fillId="2" borderId="3" xfId="2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25" fillId="0" borderId="0" xfId="0" applyFont="1" applyBorder="1" applyAlignment="1">
      <alignment vertical="center"/>
    </xf>
    <xf numFmtId="174" fontId="6" fillId="2" borderId="0" xfId="2" applyNumberFormat="1" applyFont="1" applyFill="1" applyBorder="1" applyAlignment="1">
      <alignment horizontal="center" vertical="center"/>
    </xf>
    <xf numFmtId="173" fontId="6" fillId="2" borderId="0" xfId="2" applyNumberFormat="1" applyFont="1" applyFill="1" applyBorder="1" applyAlignment="1">
      <alignment horizontal="center" vertical="center"/>
    </xf>
    <xf numFmtId="1" fontId="10" fillId="3" borderId="4" xfId="0" quotePrefix="1" applyNumberFormat="1" applyFont="1" applyFill="1" applyBorder="1" applyAlignment="1">
      <alignment horizontal="center" vertical="center"/>
    </xf>
    <xf numFmtId="0" fontId="11" fillId="6" borderId="0" xfId="0" applyFont="1" applyFill="1" applyBorder="1"/>
    <xf numFmtId="0" fontId="11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/>
    </xf>
    <xf numFmtId="0" fontId="13" fillId="2" borderId="9" xfId="2" applyFont="1" applyFill="1" applyBorder="1" applyAlignment="1">
      <alignment vertical="center"/>
    </xf>
    <xf numFmtId="3" fontId="16" fillId="2" borderId="9" xfId="2" applyNumberFormat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21" fillId="2" borderId="0" xfId="0" applyFont="1" applyFill="1" applyBorder="1"/>
    <xf numFmtId="2" fontId="11" fillId="2" borderId="3" xfId="0" applyNumberFormat="1" applyFont="1" applyFill="1" applyBorder="1" applyAlignment="1">
      <alignment horizontal="center" vertical="center"/>
    </xf>
    <xf numFmtId="3" fontId="16" fillId="2" borderId="11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wrapText="1"/>
    </xf>
    <xf numFmtId="0" fontId="11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30" fillId="2" borderId="0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3" fontId="5" fillId="2" borderId="0" xfId="0" applyNumberFormat="1" applyFont="1" applyFill="1" applyBorder="1" applyAlignment="1">
      <alignment horizontal="centerContinuous" vertical="center"/>
    </xf>
    <xf numFmtId="3" fontId="6" fillId="2" borderId="0" xfId="0" applyNumberFormat="1" applyFont="1" applyFill="1" applyBorder="1" applyAlignment="1">
      <alignment horizontal="centerContinuous" vertical="center"/>
    </xf>
    <xf numFmtId="3" fontId="7" fillId="2" borderId="0" xfId="0" quotePrefix="1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24" fillId="2" borderId="0" xfId="0" quotePrefix="1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22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wrapText="1"/>
    </xf>
    <xf numFmtId="164" fontId="32" fillId="2" borderId="0" xfId="0" applyNumberFormat="1" applyFont="1" applyFill="1"/>
    <xf numFmtId="1" fontId="27" fillId="5" borderId="14" xfId="0" quotePrefix="1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1" fontId="6" fillId="7" borderId="6" xfId="2" applyNumberFormat="1" applyFont="1" applyFill="1" applyBorder="1" applyAlignment="1">
      <alignment horizontal="center" vertical="center"/>
    </xf>
    <xf numFmtId="0" fontId="4" fillId="7" borderId="6" xfId="2" applyFont="1" applyFill="1" applyBorder="1" applyAlignment="1">
      <alignment vertical="center"/>
    </xf>
    <xf numFmtId="1" fontId="4" fillId="7" borderId="6" xfId="2" applyNumberFormat="1" applyFont="1" applyFill="1" applyBorder="1" applyAlignment="1">
      <alignment horizontal="center" vertical="center"/>
    </xf>
    <xf numFmtId="173" fontId="6" fillId="7" borderId="4" xfId="2" applyNumberFormat="1" applyFont="1" applyFill="1" applyBorder="1" applyAlignment="1">
      <alignment horizontal="center" vertical="center"/>
    </xf>
    <xf numFmtId="1" fontId="6" fillId="7" borderId="4" xfId="2" applyNumberFormat="1" applyFont="1" applyFill="1" applyBorder="1" applyAlignment="1">
      <alignment horizontal="center" vertical="center"/>
    </xf>
    <xf numFmtId="1" fontId="6" fillId="7" borderId="4" xfId="2" applyNumberFormat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/>
    </xf>
    <xf numFmtId="0" fontId="13" fillId="8" borderId="3" xfId="2" applyFont="1" applyFill="1" applyBorder="1" applyAlignment="1">
      <alignment vertical="center"/>
    </xf>
    <xf numFmtId="0" fontId="13" fillId="8" borderId="3" xfId="2" applyFont="1" applyFill="1" applyBorder="1" applyAlignment="1">
      <alignment horizontal="center" vertical="center"/>
    </xf>
    <xf numFmtId="3" fontId="13" fillId="8" borderId="3" xfId="2" applyNumberFormat="1" applyFont="1" applyFill="1" applyBorder="1" applyAlignment="1">
      <alignment horizontal="center" vertical="center"/>
    </xf>
    <xf numFmtId="0" fontId="13" fillId="8" borderId="3" xfId="2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/>
    </xf>
    <xf numFmtId="3" fontId="16" fillId="0" borderId="4" xfId="2" applyNumberFormat="1" applyFont="1" applyFill="1" applyBorder="1" applyAlignment="1">
      <alignment vertical="center"/>
    </xf>
    <xf numFmtId="3" fontId="16" fillId="0" borderId="4" xfId="2" applyNumberFormat="1" applyFont="1" applyFill="1" applyBorder="1" applyAlignment="1">
      <alignment horizontal="center" vertical="center"/>
    </xf>
    <xf numFmtId="3" fontId="24" fillId="2" borderId="18" xfId="2" applyNumberFormat="1" applyFont="1" applyFill="1" applyBorder="1" applyAlignment="1">
      <alignment horizontal="center" vertical="center"/>
    </xf>
    <xf numFmtId="3" fontId="24" fillId="2" borderId="18" xfId="2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/>
    <xf numFmtId="0" fontId="31" fillId="0" borderId="0" xfId="0" applyFont="1" applyBorder="1"/>
    <xf numFmtId="0" fontId="31" fillId="0" borderId="19" xfId="0" applyFont="1" applyBorder="1" applyAlignment="1">
      <alignment horizontal="center" vertical="center"/>
    </xf>
    <xf numFmtId="0" fontId="31" fillId="0" borderId="3" xfId="0" applyFont="1" applyBorder="1" applyAlignment="1">
      <alignment horizontal="left"/>
    </xf>
    <xf numFmtId="0" fontId="11" fillId="2" borderId="17" xfId="0" applyFont="1" applyFill="1" applyBorder="1"/>
    <xf numFmtId="0" fontId="11" fillId="2" borderId="17" xfId="0" applyFont="1" applyFill="1" applyBorder="1" applyAlignment="1">
      <alignment wrapText="1"/>
    </xf>
    <xf numFmtId="1" fontId="11" fillId="2" borderId="0" xfId="0" applyNumberFormat="1" applyFont="1" applyFill="1" applyBorder="1"/>
    <xf numFmtId="1" fontId="9" fillId="0" borderId="17" xfId="2" applyNumberFormat="1" applyFont="1" applyBorder="1" applyAlignment="1">
      <alignment horizontal="center" vertical="center" wrapText="1"/>
    </xf>
    <xf numFmtId="1" fontId="9" fillId="0" borderId="17" xfId="2" applyNumberFormat="1" applyFont="1" applyFill="1" applyBorder="1" applyAlignment="1">
      <alignment horizontal="center" vertical="center"/>
    </xf>
    <xf numFmtId="1" fontId="9" fillId="2" borderId="17" xfId="2" applyNumberFormat="1" applyFont="1" applyFill="1" applyBorder="1" applyAlignment="1">
      <alignment horizontal="center" vertical="center"/>
    </xf>
    <xf numFmtId="1" fontId="9" fillId="0" borderId="17" xfId="2" applyNumberFormat="1" applyFont="1" applyFill="1" applyBorder="1" applyAlignment="1">
      <alignment horizontal="center" vertical="center" wrapText="1"/>
    </xf>
    <xf numFmtId="0" fontId="31" fillId="2" borderId="0" xfId="0" applyFont="1" applyFill="1" applyBorder="1"/>
    <xf numFmtId="0" fontId="31" fillId="2" borderId="17" xfId="0" applyFont="1" applyFill="1" applyBorder="1" applyAlignment="1">
      <alignment horizontal="center"/>
    </xf>
    <xf numFmtId="1" fontId="9" fillId="2" borderId="17" xfId="2" applyNumberFormat="1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/>
    </xf>
    <xf numFmtId="3" fontId="24" fillId="2" borderId="17" xfId="2" applyNumberFormat="1" applyFont="1" applyFill="1" applyBorder="1" applyAlignment="1">
      <alignment horizontal="center" vertical="center"/>
    </xf>
    <xf numFmtId="3" fontId="24" fillId="2" borderId="17" xfId="2" applyNumberFormat="1" applyFont="1" applyFill="1" applyBorder="1" applyAlignment="1">
      <alignment horizontal="center" vertical="center" wrapText="1"/>
    </xf>
    <xf numFmtId="1" fontId="33" fillId="0" borderId="17" xfId="0" applyNumberFormat="1" applyFont="1" applyFill="1" applyBorder="1" applyAlignment="1">
      <alignment horizontal="center" vertical="center"/>
    </xf>
    <xf numFmtId="1" fontId="33" fillId="0" borderId="17" xfId="0" applyNumberFormat="1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left"/>
    </xf>
    <xf numFmtId="1" fontId="9" fillId="4" borderId="17" xfId="2" applyNumberFormat="1" applyFont="1" applyFill="1" applyBorder="1" applyAlignment="1">
      <alignment horizontal="center" vertical="center"/>
    </xf>
    <xf numFmtId="1" fontId="9" fillId="4" borderId="17" xfId="2" applyNumberFormat="1" applyFont="1" applyFill="1" applyBorder="1" applyAlignment="1">
      <alignment horizontal="center" vertical="center" wrapText="1"/>
    </xf>
    <xf numFmtId="0" fontId="11" fillId="4" borderId="0" xfId="0" applyFont="1" applyFill="1" applyBorder="1"/>
    <xf numFmtId="0" fontId="31" fillId="8" borderId="0" xfId="0" applyFont="1" applyFill="1" applyBorder="1"/>
    <xf numFmtId="0" fontId="31" fillId="8" borderId="17" xfId="0" applyFont="1" applyFill="1" applyBorder="1" applyAlignment="1">
      <alignment horizontal="center" vertical="center"/>
    </xf>
    <xf numFmtId="1" fontId="23" fillId="8" borderId="17" xfId="2" applyNumberFormat="1" applyFont="1" applyFill="1" applyBorder="1" applyAlignment="1">
      <alignment horizontal="center" vertical="center"/>
    </xf>
    <xf numFmtId="1" fontId="23" fillId="8" borderId="17" xfId="2" applyNumberFormat="1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wrapText="1"/>
    </xf>
    <xf numFmtId="49" fontId="31" fillId="2" borderId="17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34" fillId="2" borderId="0" xfId="0" applyFont="1" applyFill="1" applyBorder="1"/>
    <xf numFmtId="0" fontId="31" fillId="2" borderId="3" xfId="0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horizontal="center" vertical="center" wrapText="1"/>
    </xf>
    <xf numFmtId="0" fontId="34" fillId="8" borderId="0" xfId="0" applyFont="1" applyFill="1" applyBorder="1"/>
    <xf numFmtId="0" fontId="34" fillId="2" borderId="0" xfId="0" applyFont="1" applyFill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/>
    </xf>
    <xf numFmtId="49" fontId="31" fillId="2" borderId="3" xfId="0" applyNumberFormat="1" applyFont="1" applyFill="1" applyBorder="1" applyAlignment="1">
      <alignment horizontal="center" wrapText="1"/>
    </xf>
    <xf numFmtId="0" fontId="35" fillId="2" borderId="3" xfId="0" applyFont="1" applyFill="1" applyBorder="1" applyAlignment="1">
      <alignment horizontal="left"/>
    </xf>
    <xf numFmtId="0" fontId="34" fillId="8" borderId="0" xfId="0" applyFont="1" applyFill="1" applyAlignment="1">
      <alignment horizontal="center" vertical="center"/>
    </xf>
    <xf numFmtId="0" fontId="21" fillId="0" borderId="0" xfId="0" applyFont="1"/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2" fillId="0" borderId="1" xfId="0" applyFont="1" applyBorder="1"/>
    <xf numFmtId="0" fontId="14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171" fontId="11" fillId="0" borderId="0" xfId="0" applyNumberFormat="1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" fontId="10" fillId="3" borderId="3" xfId="0" quotePrefix="1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10" fillId="3" borderId="7" xfId="0" quotePrefix="1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1" fontId="10" fillId="3" borderId="11" xfId="0" quotePrefix="1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3" xfId="5"/>
    <cellStyle name="Normal 3" xfId="6"/>
    <cellStyle name="Normal 5" xfId="1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6"/>
  <sheetViews>
    <sheetView tabSelected="1" zoomScale="90" zoomScaleNormal="9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/>
    </sheetView>
  </sheetViews>
  <sheetFormatPr baseColWidth="10" defaultColWidth="11.7109375" defaultRowHeight="12" x14ac:dyDescent="0.2"/>
  <cols>
    <col min="1" max="1" width="4.5703125" style="7" customWidth="1"/>
    <col min="2" max="2" width="3.7109375" style="1" customWidth="1"/>
    <col min="3" max="3" width="7.85546875" style="1" customWidth="1"/>
    <col min="4" max="4" width="7.28515625" style="12" customWidth="1"/>
    <col min="5" max="5" width="16.7109375" style="9" customWidth="1"/>
    <col min="6" max="6" width="18.140625" style="1" customWidth="1"/>
    <col min="7" max="7" width="9.28515625" style="1" customWidth="1"/>
    <col min="8" max="8" width="6" style="1" customWidth="1"/>
    <col min="9" max="9" width="6.85546875" style="1" customWidth="1"/>
    <col min="10" max="11" width="7.42578125" style="1" customWidth="1"/>
    <col min="12" max="16" width="7.42578125" style="2" customWidth="1"/>
    <col min="17" max="22" width="6.85546875" style="2" customWidth="1"/>
    <col min="23" max="28" width="7.5703125" style="2" customWidth="1"/>
    <col min="29" max="30" width="6.42578125" style="2" customWidth="1"/>
    <col min="31" max="34" width="7.42578125" style="2" customWidth="1"/>
    <col min="35" max="41" width="8.140625" style="2" customWidth="1"/>
    <col min="42" max="43" width="7.140625" style="2" customWidth="1"/>
    <col min="44" max="44" width="8.85546875" style="49" customWidth="1"/>
    <col min="45" max="45" width="8.5703125" style="6" customWidth="1"/>
    <col min="46" max="46" width="8.42578125" style="6" customWidth="1"/>
    <col min="47" max="49" width="7.140625" style="2" customWidth="1"/>
    <col min="50" max="50" width="7.140625" style="7" customWidth="1"/>
    <col min="51" max="51" width="4" style="7" customWidth="1"/>
    <col min="52" max="16384" width="11.7109375" style="7"/>
  </cols>
  <sheetData>
    <row r="1" spans="1:57" ht="12.75" x14ac:dyDescent="0.2">
      <c r="C1" s="39" t="s">
        <v>683</v>
      </c>
      <c r="H1" s="1">
        <v>3525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150"/>
      <c r="AS1" s="151"/>
      <c r="AT1" s="151"/>
      <c r="AU1" s="152"/>
      <c r="AV1" s="154"/>
      <c r="AW1" s="156"/>
      <c r="AX1" s="156"/>
      <c r="AY1" s="156"/>
    </row>
    <row r="2" spans="1:57" ht="12.75" customHeight="1" x14ac:dyDescent="0.2">
      <c r="C2" s="39" t="s">
        <v>684</v>
      </c>
      <c r="H2" s="1">
        <v>1148</v>
      </c>
      <c r="I2" s="131">
        <f>+H2*100/H1</f>
        <v>32.567375886524822</v>
      </c>
      <c r="K2" s="42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5"/>
      <c r="AS2" s="46"/>
      <c r="AT2" s="46"/>
      <c r="AU2" s="153"/>
      <c r="AV2" s="155"/>
      <c r="AW2" s="47"/>
      <c r="AX2" s="48"/>
      <c r="AY2" s="48"/>
    </row>
    <row r="3" spans="1:57" ht="15" x14ac:dyDescent="0.2">
      <c r="D3" s="18"/>
      <c r="F3" s="18"/>
      <c r="G3" s="18"/>
      <c r="H3" s="144" t="s">
        <v>685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S3" s="19"/>
      <c r="AT3" s="19"/>
    </row>
    <row r="4" spans="1:57" s="3" customFormat="1" ht="4.5" customHeight="1" thickBot="1" x14ac:dyDescent="0.25">
      <c r="B4" s="26"/>
      <c r="C4" s="26"/>
      <c r="D4" s="50"/>
      <c r="E4" s="51"/>
      <c r="F4" s="51"/>
      <c r="G4" s="3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3"/>
      <c r="AS4" s="54"/>
      <c r="AT4" s="20"/>
      <c r="AU4" s="52"/>
      <c r="AV4" s="52"/>
      <c r="AW4" s="52"/>
      <c r="AX4" s="52"/>
    </row>
    <row r="5" spans="1:57" ht="17.25" customHeight="1" thickBot="1" x14ac:dyDescent="0.25">
      <c r="B5" s="135" t="s">
        <v>232</v>
      </c>
      <c r="C5" s="134" t="s">
        <v>228</v>
      </c>
      <c r="D5" s="134" t="s">
        <v>651</v>
      </c>
      <c r="E5" s="134" t="s">
        <v>229</v>
      </c>
      <c r="F5" s="134" t="s">
        <v>230</v>
      </c>
      <c r="G5" s="134" t="s">
        <v>0</v>
      </c>
      <c r="H5" s="145" t="s">
        <v>224</v>
      </c>
      <c r="I5" s="147" t="s">
        <v>652</v>
      </c>
      <c r="J5" s="148"/>
      <c r="K5" s="149">
        <v>0</v>
      </c>
      <c r="L5" s="138" t="s">
        <v>203</v>
      </c>
      <c r="M5" s="138" t="s">
        <v>204</v>
      </c>
      <c r="N5" s="138" t="s">
        <v>205</v>
      </c>
      <c r="O5" s="138" t="s">
        <v>206</v>
      </c>
      <c r="P5" s="138" t="s">
        <v>207</v>
      </c>
      <c r="Q5" s="138" t="s">
        <v>208</v>
      </c>
      <c r="R5" s="138" t="s">
        <v>209</v>
      </c>
      <c r="S5" s="138" t="s">
        <v>210</v>
      </c>
      <c r="T5" s="138" t="s">
        <v>211</v>
      </c>
      <c r="U5" s="138" t="s">
        <v>212</v>
      </c>
      <c r="V5" s="138" t="s">
        <v>213</v>
      </c>
      <c r="W5" s="138" t="s">
        <v>214</v>
      </c>
      <c r="X5" s="138" t="s">
        <v>215</v>
      </c>
      <c r="Y5" s="138" t="s">
        <v>216</v>
      </c>
      <c r="Z5" s="138" t="s">
        <v>217</v>
      </c>
      <c r="AA5" s="138" t="s">
        <v>218</v>
      </c>
      <c r="AB5" s="138" t="s">
        <v>219</v>
      </c>
      <c r="AC5" s="138" t="s">
        <v>220</v>
      </c>
      <c r="AD5" s="138" t="s">
        <v>221</v>
      </c>
      <c r="AE5" s="138" t="s">
        <v>187</v>
      </c>
      <c r="AF5" s="138" t="s">
        <v>188</v>
      </c>
      <c r="AG5" s="138" t="s">
        <v>189</v>
      </c>
      <c r="AH5" s="138" t="s">
        <v>190</v>
      </c>
      <c r="AI5" s="138" t="s">
        <v>191</v>
      </c>
      <c r="AJ5" s="138" t="s">
        <v>192</v>
      </c>
      <c r="AK5" s="138" t="s">
        <v>193</v>
      </c>
      <c r="AL5" s="138" t="s">
        <v>194</v>
      </c>
      <c r="AM5" s="138" t="s">
        <v>165</v>
      </c>
      <c r="AN5" s="138" t="s">
        <v>195</v>
      </c>
      <c r="AO5" s="138" t="s">
        <v>196</v>
      </c>
      <c r="AP5" s="138" t="s">
        <v>197</v>
      </c>
      <c r="AQ5" s="138" t="s">
        <v>222</v>
      </c>
      <c r="AR5" s="139" t="s">
        <v>223</v>
      </c>
      <c r="AS5" s="133" t="s">
        <v>225</v>
      </c>
      <c r="AT5" s="133" t="s">
        <v>1</v>
      </c>
      <c r="AU5" s="141" t="s">
        <v>226</v>
      </c>
      <c r="AV5" s="142"/>
      <c r="AW5" s="143"/>
      <c r="AX5" s="132" t="s">
        <v>231</v>
      </c>
    </row>
    <row r="6" spans="1:57" s="3" customFormat="1" ht="24.75" customHeight="1" thickBot="1" x14ac:dyDescent="0.25">
      <c r="A6" s="7"/>
      <c r="B6" s="134" t="s">
        <v>232</v>
      </c>
      <c r="C6" s="134"/>
      <c r="D6" s="134"/>
      <c r="E6" s="134"/>
      <c r="F6" s="134"/>
      <c r="G6" s="136"/>
      <c r="H6" s="146"/>
      <c r="I6" s="55" t="s">
        <v>653</v>
      </c>
      <c r="J6" s="55" t="s">
        <v>654</v>
      </c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40"/>
      <c r="AS6" s="137"/>
      <c r="AT6" s="137"/>
      <c r="AU6" s="21" t="s">
        <v>199</v>
      </c>
      <c r="AV6" s="21" t="s">
        <v>200</v>
      </c>
      <c r="AW6" s="21" t="s">
        <v>227</v>
      </c>
      <c r="AX6" s="132"/>
    </row>
    <row r="7" spans="1:57" s="3" customFormat="1" ht="15.75" customHeight="1" x14ac:dyDescent="0.2">
      <c r="A7" s="22"/>
      <c r="B7" s="56"/>
      <c r="C7" s="56"/>
      <c r="D7" s="57">
        <v>130000</v>
      </c>
      <c r="E7" s="58" t="s">
        <v>2</v>
      </c>
      <c r="F7" s="59" t="s">
        <v>0</v>
      </c>
      <c r="G7" s="60">
        <f>SUM(K7:AQ7)</f>
        <v>1956848</v>
      </c>
      <c r="H7" s="61">
        <f t="shared" ref="H7:AS7" si="0">+H8+H80+H103+H118+H129+H156+H215+H232+H282+H332+H370+H391</f>
        <v>2207</v>
      </c>
      <c r="I7" s="61">
        <f t="shared" si="0"/>
        <v>15999</v>
      </c>
      <c r="J7" s="61">
        <f t="shared" si="0"/>
        <v>16991</v>
      </c>
      <c r="K7" s="61">
        <f t="shared" si="0"/>
        <v>32990</v>
      </c>
      <c r="L7" s="61">
        <f t="shared" si="0"/>
        <v>31772</v>
      </c>
      <c r="M7" s="61">
        <f t="shared" si="0"/>
        <v>32720</v>
      </c>
      <c r="N7" s="61">
        <f t="shared" si="0"/>
        <v>34204</v>
      </c>
      <c r="O7" s="61">
        <f t="shared" si="0"/>
        <v>35761</v>
      </c>
      <c r="P7" s="61">
        <f t="shared" si="0"/>
        <v>35119</v>
      </c>
      <c r="Q7" s="61">
        <f t="shared" si="0"/>
        <v>34172</v>
      </c>
      <c r="R7" s="61">
        <f t="shared" si="0"/>
        <v>34392</v>
      </c>
      <c r="S7" s="61">
        <f t="shared" si="0"/>
        <v>34621</v>
      </c>
      <c r="T7" s="61">
        <f t="shared" si="0"/>
        <v>34854</v>
      </c>
      <c r="U7" s="61">
        <f t="shared" si="0"/>
        <v>35097</v>
      </c>
      <c r="V7" s="61">
        <f t="shared" si="0"/>
        <v>35368</v>
      </c>
      <c r="W7" s="61">
        <f t="shared" si="0"/>
        <v>35538</v>
      </c>
      <c r="X7" s="61">
        <f t="shared" si="0"/>
        <v>35552</v>
      </c>
      <c r="Y7" s="61">
        <f t="shared" si="0"/>
        <v>35473</v>
      </c>
      <c r="Z7" s="61">
        <f t="shared" si="0"/>
        <v>35395</v>
      </c>
      <c r="AA7" s="61">
        <f t="shared" si="0"/>
        <v>35318.999999999993</v>
      </c>
      <c r="AB7" s="61">
        <f t="shared" si="0"/>
        <v>35268</v>
      </c>
      <c r="AC7" s="61">
        <f t="shared" si="0"/>
        <v>35256</v>
      </c>
      <c r="AD7" s="61">
        <f t="shared" si="0"/>
        <v>35282</v>
      </c>
      <c r="AE7" s="61">
        <f t="shared" si="0"/>
        <v>176727</v>
      </c>
      <c r="AF7" s="61">
        <f t="shared" si="0"/>
        <v>176000.99999999997</v>
      </c>
      <c r="AG7" s="61">
        <f t="shared" si="0"/>
        <v>153293</v>
      </c>
      <c r="AH7" s="61">
        <f t="shared" si="0"/>
        <v>138637</v>
      </c>
      <c r="AI7" s="61">
        <f t="shared" si="0"/>
        <v>125390.99999999999</v>
      </c>
      <c r="AJ7" s="61">
        <f t="shared" si="0"/>
        <v>107550</v>
      </c>
      <c r="AK7" s="61">
        <f t="shared" si="0"/>
        <v>94367</v>
      </c>
      <c r="AL7" s="61">
        <f t="shared" si="0"/>
        <v>81003</v>
      </c>
      <c r="AM7" s="61">
        <f t="shared" si="0"/>
        <v>64503</v>
      </c>
      <c r="AN7" s="61">
        <f t="shared" si="0"/>
        <v>50862</v>
      </c>
      <c r="AO7" s="61">
        <f t="shared" si="0"/>
        <v>37913</v>
      </c>
      <c r="AP7" s="61">
        <f t="shared" si="0"/>
        <v>27513</v>
      </c>
      <c r="AQ7" s="61">
        <f t="shared" si="0"/>
        <v>28935</v>
      </c>
      <c r="AR7" s="62">
        <f t="shared" si="0"/>
        <v>33232</v>
      </c>
      <c r="AS7" s="61">
        <f t="shared" si="0"/>
        <v>1002987.9999999999</v>
      </c>
      <c r="AT7" s="61">
        <f>+AV7+AW7</f>
        <v>544486</v>
      </c>
      <c r="AU7" s="61">
        <f>+AU8+AU80+AU103+AU118+AU129+AU156+AU215+AU232+AU282+AU332+AU370+AU391</f>
        <v>87636</v>
      </c>
      <c r="AV7" s="61">
        <f>+AV8+AV80+AV103+AV118+AV129+AV156+AV215+AV232+AV282+AV332+AV370+AV391</f>
        <v>88360</v>
      </c>
      <c r="AW7" s="61">
        <f>+AW8+AW80+AW103+AW118+AW129+AW156+AW215+AW232+AW282+AW332+AW370+AW391</f>
        <v>456125.99999999994</v>
      </c>
      <c r="AX7" s="61">
        <f>+AX8+AX80+AX103+AX118+AX129+AX156+AX215+AX232+AX282+AX332+AX370+AX391</f>
        <v>45120</v>
      </c>
    </row>
    <row r="8" spans="1:57" s="25" customFormat="1" ht="15.75" customHeight="1" x14ac:dyDescent="0.2">
      <c r="A8" s="5"/>
      <c r="B8" s="63"/>
      <c r="C8" s="63"/>
      <c r="D8" s="64">
        <v>130100</v>
      </c>
      <c r="E8" s="65" t="s">
        <v>686</v>
      </c>
      <c r="F8" s="66" t="s">
        <v>564</v>
      </c>
      <c r="G8" s="67">
        <f>SUM(K8:AQ8)</f>
        <v>1023719</v>
      </c>
      <c r="H8" s="66">
        <f t="shared" ref="H8:AS8" si="1">+H9+H23+H35+H40+H48+H56+H60+H69+H67+H72+H74</f>
        <v>1179</v>
      </c>
      <c r="I8" s="66">
        <f t="shared" si="1"/>
        <v>8322</v>
      </c>
      <c r="J8" s="66">
        <f t="shared" si="1"/>
        <v>8808</v>
      </c>
      <c r="K8" s="66">
        <f t="shared" si="1"/>
        <v>17130</v>
      </c>
      <c r="L8" s="66">
        <f t="shared" si="1"/>
        <v>16801</v>
      </c>
      <c r="M8" s="66">
        <f t="shared" si="1"/>
        <v>16821</v>
      </c>
      <c r="N8" s="66">
        <f t="shared" si="1"/>
        <v>17327</v>
      </c>
      <c r="O8" s="66">
        <f t="shared" si="1"/>
        <v>18054</v>
      </c>
      <c r="P8" s="66">
        <f t="shared" si="1"/>
        <v>17851</v>
      </c>
      <c r="Q8" s="66">
        <f t="shared" si="1"/>
        <v>14377</v>
      </c>
      <c r="R8" s="66">
        <f t="shared" si="1"/>
        <v>14464</v>
      </c>
      <c r="S8" s="66">
        <f t="shared" si="1"/>
        <v>14601</v>
      </c>
      <c r="T8" s="66">
        <f t="shared" si="1"/>
        <v>14777</v>
      </c>
      <c r="U8" s="66">
        <f t="shared" si="1"/>
        <v>14969.999999999998</v>
      </c>
      <c r="V8" s="66">
        <f t="shared" si="1"/>
        <v>15154</v>
      </c>
      <c r="W8" s="66">
        <f t="shared" si="1"/>
        <v>15503</v>
      </c>
      <c r="X8" s="66">
        <f t="shared" si="1"/>
        <v>16090.999999999998</v>
      </c>
      <c r="Y8" s="66">
        <f t="shared" si="1"/>
        <v>16823</v>
      </c>
      <c r="Z8" s="66">
        <f t="shared" si="1"/>
        <v>17524</v>
      </c>
      <c r="AA8" s="66">
        <f t="shared" si="1"/>
        <v>18268.999999999996</v>
      </c>
      <c r="AB8" s="66">
        <f t="shared" si="1"/>
        <v>18830</v>
      </c>
      <c r="AC8" s="66">
        <f t="shared" si="1"/>
        <v>19136.999999999996</v>
      </c>
      <c r="AD8" s="66">
        <f t="shared" si="1"/>
        <v>19257</v>
      </c>
      <c r="AE8" s="66">
        <f t="shared" si="1"/>
        <v>97497.999999999985</v>
      </c>
      <c r="AF8" s="66">
        <f t="shared" si="1"/>
        <v>97371.999999999971</v>
      </c>
      <c r="AG8" s="66">
        <f t="shared" si="1"/>
        <v>84054.999999999985</v>
      </c>
      <c r="AH8" s="66">
        <f t="shared" si="1"/>
        <v>73559</v>
      </c>
      <c r="AI8" s="66">
        <f t="shared" si="1"/>
        <v>68995.999999999985</v>
      </c>
      <c r="AJ8" s="66">
        <f t="shared" si="1"/>
        <v>59974</v>
      </c>
      <c r="AK8" s="66">
        <f t="shared" si="1"/>
        <v>52738</v>
      </c>
      <c r="AL8" s="66">
        <f t="shared" si="1"/>
        <v>46098</v>
      </c>
      <c r="AM8" s="66">
        <f t="shared" si="1"/>
        <v>34187</v>
      </c>
      <c r="AN8" s="66">
        <f t="shared" si="1"/>
        <v>26574</v>
      </c>
      <c r="AO8" s="66">
        <f t="shared" si="1"/>
        <v>19248</v>
      </c>
      <c r="AP8" s="66">
        <f t="shared" si="1"/>
        <v>14348</v>
      </c>
      <c r="AQ8" s="66">
        <f t="shared" si="1"/>
        <v>15310.999999999998</v>
      </c>
      <c r="AR8" s="68">
        <f t="shared" si="1"/>
        <v>14418.000000000002</v>
      </c>
      <c r="AS8" s="66">
        <f t="shared" si="1"/>
        <v>522348.99999999988</v>
      </c>
      <c r="AT8" s="66">
        <f>+AV8+AW8</f>
        <v>299602.99999999994</v>
      </c>
      <c r="AU8" s="66">
        <f>+AU9+AU23+AU35+AU40+AU48+AU56+AU60+AU69+AU67+AU72+AU74</f>
        <v>38873</v>
      </c>
      <c r="AV8" s="66">
        <f>+AV9+AV23+AV35+AV40+AV48+AV56+AV60+AV69+AV67+AV72+AV74</f>
        <v>46889</v>
      </c>
      <c r="AW8" s="66">
        <f>+AW9+AW23+AW35+AW40+AW48+AW56+AW60+AW69+AW67+AW72+AW74</f>
        <v>252713.99999999994</v>
      </c>
      <c r="AX8" s="66">
        <f>+AX9+AX23+AX35+AX40+AX48+AX56+AX60+AX69+AX67+AX72+AX74</f>
        <v>19613.999999999996</v>
      </c>
    </row>
    <row r="9" spans="1:57" s="3" customFormat="1" ht="15.75" customHeight="1" x14ac:dyDescent="0.25">
      <c r="A9" s="7"/>
      <c r="B9" s="23"/>
      <c r="C9" s="23"/>
      <c r="D9" s="69">
        <v>130101</v>
      </c>
      <c r="E9" s="70" t="s">
        <v>686</v>
      </c>
      <c r="F9" s="71" t="s">
        <v>233</v>
      </c>
      <c r="G9" s="72">
        <f>SUM(K9:AQ9)</f>
        <v>346094</v>
      </c>
      <c r="H9" s="72">
        <f t="shared" ref="H9:AW9" si="2">+SUM(H12:H22)</f>
        <v>337</v>
      </c>
      <c r="I9" s="72">
        <f t="shared" si="2"/>
        <v>2567</v>
      </c>
      <c r="J9" s="72">
        <f t="shared" si="2"/>
        <v>2727</v>
      </c>
      <c r="K9" s="72">
        <f t="shared" si="2"/>
        <v>5294</v>
      </c>
      <c r="L9" s="72">
        <f t="shared" si="2"/>
        <v>4796</v>
      </c>
      <c r="M9" s="72">
        <f t="shared" si="2"/>
        <v>5295</v>
      </c>
      <c r="N9" s="72">
        <f t="shared" si="2"/>
        <v>5818</v>
      </c>
      <c r="O9" s="72">
        <f t="shared" si="2"/>
        <v>6072</v>
      </c>
      <c r="P9" s="72">
        <f t="shared" si="2"/>
        <v>5752</v>
      </c>
      <c r="Q9" s="72">
        <f t="shared" si="2"/>
        <v>3780</v>
      </c>
      <c r="R9" s="72">
        <f t="shared" si="2"/>
        <v>3772</v>
      </c>
      <c r="S9" s="72">
        <f t="shared" si="2"/>
        <v>3781.0000000000005</v>
      </c>
      <c r="T9" s="72">
        <f t="shared" si="2"/>
        <v>3809</v>
      </c>
      <c r="U9" s="72">
        <f t="shared" si="2"/>
        <v>3829.9999999999995</v>
      </c>
      <c r="V9" s="72">
        <f t="shared" si="2"/>
        <v>3840.9999999999991</v>
      </c>
      <c r="W9" s="72">
        <f t="shared" si="2"/>
        <v>3978</v>
      </c>
      <c r="X9" s="72">
        <f t="shared" si="2"/>
        <v>4311</v>
      </c>
      <c r="Y9" s="72">
        <f t="shared" si="2"/>
        <v>4781</v>
      </c>
      <c r="Z9" s="72">
        <f t="shared" si="2"/>
        <v>5208</v>
      </c>
      <c r="AA9" s="72">
        <f t="shared" si="2"/>
        <v>5682</v>
      </c>
      <c r="AB9" s="72">
        <f t="shared" si="2"/>
        <v>6033</v>
      </c>
      <c r="AC9" s="72">
        <f t="shared" si="2"/>
        <v>6235.9999999999982</v>
      </c>
      <c r="AD9" s="72">
        <f t="shared" si="2"/>
        <v>6325.0000000000018</v>
      </c>
      <c r="AE9" s="72">
        <f t="shared" si="2"/>
        <v>32600.000000000004</v>
      </c>
      <c r="AF9" s="72">
        <f t="shared" si="2"/>
        <v>32708.999999999989</v>
      </c>
      <c r="AG9" s="72">
        <f t="shared" si="2"/>
        <v>27458.999999999993</v>
      </c>
      <c r="AH9" s="72">
        <f t="shared" si="2"/>
        <v>23648</v>
      </c>
      <c r="AI9" s="72">
        <f t="shared" si="2"/>
        <v>23615.000000000004</v>
      </c>
      <c r="AJ9" s="72">
        <f t="shared" si="2"/>
        <v>21745.000000000004</v>
      </c>
      <c r="AK9" s="72">
        <f t="shared" si="2"/>
        <v>20617</v>
      </c>
      <c r="AL9" s="72">
        <f t="shared" si="2"/>
        <v>18312.000000000004</v>
      </c>
      <c r="AM9" s="72">
        <f t="shared" si="2"/>
        <v>14193</v>
      </c>
      <c r="AN9" s="72">
        <f t="shared" si="2"/>
        <v>10979</v>
      </c>
      <c r="AO9" s="72">
        <f t="shared" si="2"/>
        <v>8403.0000000000018</v>
      </c>
      <c r="AP9" s="72">
        <f t="shared" si="2"/>
        <v>6484</v>
      </c>
      <c r="AQ9" s="72">
        <f t="shared" si="2"/>
        <v>6935.9999999999982</v>
      </c>
      <c r="AR9" s="73">
        <f t="shared" si="2"/>
        <v>3616.0000000000005</v>
      </c>
      <c r="AS9" s="72">
        <f t="shared" si="2"/>
        <v>177702.99999999997</v>
      </c>
      <c r="AT9" s="72">
        <f>+AV9+AW9</f>
        <v>101308.99999999997</v>
      </c>
      <c r="AU9" s="72">
        <f t="shared" si="2"/>
        <v>10240</v>
      </c>
      <c r="AV9" s="72">
        <f t="shared" si="2"/>
        <v>14967.999999999998</v>
      </c>
      <c r="AW9" s="72">
        <f t="shared" si="2"/>
        <v>86340.999999999971</v>
      </c>
      <c r="AX9" s="72">
        <f>+SUM(AX12:AX22)</f>
        <v>4922.9999999999982</v>
      </c>
      <c r="BC9" s="3" t="s">
        <v>687</v>
      </c>
      <c r="BD9" s="74">
        <v>1023719</v>
      </c>
      <c r="BE9" s="4">
        <v>52.314691790062383</v>
      </c>
    </row>
    <row r="10" spans="1:57" s="3" customFormat="1" ht="11.25" customHeight="1" x14ac:dyDescent="0.25">
      <c r="A10" s="75"/>
      <c r="B10" s="76">
        <v>1</v>
      </c>
      <c r="C10" s="69" t="s">
        <v>234</v>
      </c>
      <c r="D10" s="69">
        <v>130101</v>
      </c>
      <c r="E10" s="77" t="s">
        <v>3</v>
      </c>
      <c r="F10" s="77" t="s">
        <v>235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9"/>
      <c r="AS10" s="78"/>
      <c r="AT10" s="78"/>
      <c r="AU10" s="78"/>
      <c r="AV10" s="78"/>
      <c r="AW10" s="78"/>
      <c r="AX10" s="78"/>
      <c r="BC10" s="3" t="s">
        <v>688</v>
      </c>
      <c r="BD10" s="80">
        <v>161053</v>
      </c>
      <c r="BE10" s="4">
        <v>8.2302253419785281</v>
      </c>
    </row>
    <row r="11" spans="1:57" s="3" customFormat="1" ht="12" customHeight="1" x14ac:dyDescent="0.25">
      <c r="A11" s="75"/>
      <c r="B11" s="69">
        <f>+B10+1</f>
        <v>2</v>
      </c>
      <c r="C11" s="69" t="s">
        <v>236</v>
      </c>
      <c r="D11" s="69">
        <v>130101</v>
      </c>
      <c r="E11" s="77" t="s">
        <v>3</v>
      </c>
      <c r="F11" s="77" t="s">
        <v>237</v>
      </c>
      <c r="G11" s="81"/>
      <c r="H11" s="82"/>
      <c r="I11" s="82"/>
      <c r="J11" s="82"/>
      <c r="K11" s="82"/>
      <c r="L11" s="82"/>
      <c r="M11" s="82"/>
      <c r="N11" s="83"/>
      <c r="O11" s="83"/>
      <c r="P11" s="82"/>
      <c r="Q11" s="82"/>
      <c r="R11" s="83"/>
      <c r="S11" s="83"/>
      <c r="T11" s="83"/>
      <c r="U11" s="83"/>
      <c r="V11" s="82"/>
      <c r="W11" s="82"/>
      <c r="X11" s="83"/>
      <c r="Y11" s="83"/>
      <c r="Z11" s="82"/>
      <c r="AA11" s="82"/>
      <c r="AB11" s="83"/>
      <c r="AC11" s="83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4"/>
      <c r="AS11" s="82"/>
      <c r="AT11" s="82"/>
      <c r="AU11" s="82"/>
      <c r="AV11" s="82"/>
      <c r="AW11" s="82"/>
      <c r="AX11" s="82"/>
      <c r="BC11" s="3" t="s">
        <v>689</v>
      </c>
      <c r="BD11" s="80">
        <v>126256</v>
      </c>
      <c r="BE11" s="4">
        <v>6.4520085361765451</v>
      </c>
    </row>
    <row r="12" spans="1:57" s="3" customFormat="1" ht="12.75" x14ac:dyDescent="0.25">
      <c r="A12" s="85"/>
      <c r="B12" s="69">
        <f t="shared" ref="B12:B22" si="3">+B11+1</f>
        <v>3</v>
      </c>
      <c r="C12" s="86" t="s">
        <v>238</v>
      </c>
      <c r="D12" s="69">
        <v>130101</v>
      </c>
      <c r="E12" s="77" t="s">
        <v>239</v>
      </c>
      <c r="F12" s="77" t="s">
        <v>240</v>
      </c>
      <c r="G12" s="83">
        <f t="shared" ref="G12:G75" si="4">SUM(K12:AQ12)</f>
        <v>24698.109085298482</v>
      </c>
      <c r="H12" s="83">
        <v>24</v>
      </c>
      <c r="I12" s="83">
        <v>184</v>
      </c>
      <c r="J12" s="83">
        <v>194</v>
      </c>
      <c r="K12" s="83">
        <v>378</v>
      </c>
      <c r="L12" s="83">
        <v>342</v>
      </c>
      <c r="M12" s="83">
        <v>378</v>
      </c>
      <c r="N12" s="83">
        <v>415</v>
      </c>
      <c r="O12" s="83">
        <v>433</v>
      </c>
      <c r="P12" s="83">
        <v>410</v>
      </c>
      <c r="Q12" s="83">
        <v>269.76069768588911</v>
      </c>
      <c r="R12" s="83">
        <v>269.18977557438461</v>
      </c>
      <c r="S12" s="83">
        <v>269.83206294982728</v>
      </c>
      <c r="T12" s="83">
        <v>271.83029034009309</v>
      </c>
      <c r="U12" s="83">
        <v>273.32896088279244</v>
      </c>
      <c r="V12" s="83">
        <v>274.11397878611115</v>
      </c>
      <c r="W12" s="83">
        <v>283.89101994562623</v>
      </c>
      <c r="X12" s="83">
        <v>307.65565283700215</v>
      </c>
      <c r="Y12" s="83">
        <v>341.19732688789315</v>
      </c>
      <c r="Z12" s="83">
        <v>371.67029458944734</v>
      </c>
      <c r="AA12" s="83">
        <v>405.49742969609053</v>
      </c>
      <c r="AB12" s="83">
        <v>430.54663733835167</v>
      </c>
      <c r="AC12" s="83">
        <v>445.03378591777903</v>
      </c>
      <c r="AD12" s="83">
        <v>451.38529440826699</v>
      </c>
      <c r="AE12" s="83">
        <v>2326.507604380949</v>
      </c>
      <c r="AF12" s="83">
        <v>2334.2864181501977</v>
      </c>
      <c r="AG12" s="83">
        <v>1959.618782475352</v>
      </c>
      <c r="AH12" s="83">
        <v>1687.6457616073828</v>
      </c>
      <c r="AI12" s="83">
        <v>1685.290707897427</v>
      </c>
      <c r="AJ12" s="83">
        <v>1551.8376643332435</v>
      </c>
      <c r="AK12" s="83">
        <v>1471.3376466111054</v>
      </c>
      <c r="AL12" s="83">
        <v>1306.840713233863</v>
      </c>
      <c r="AM12" s="83">
        <v>1012.8871910729697</v>
      </c>
      <c r="AN12" s="83">
        <v>783.51923277602566</v>
      </c>
      <c r="AO12" s="83">
        <v>599.68231287156789</v>
      </c>
      <c r="AP12" s="83">
        <v>462.73237137441942</v>
      </c>
      <c r="AQ12" s="83">
        <v>494.98947067442498</v>
      </c>
      <c r="AR12" s="87">
        <v>258.05679440004633</v>
      </c>
      <c r="AS12" s="83">
        <v>12681.821497586126</v>
      </c>
      <c r="AT12" s="83">
        <v>7229.9435243015168</v>
      </c>
      <c r="AU12" s="83">
        <v>730.78030272579497</v>
      </c>
      <c r="AV12" s="83">
        <v>1068.1952706249706</v>
      </c>
      <c r="AW12" s="83">
        <v>6161.7482536765465</v>
      </c>
      <c r="AX12" s="83">
        <v>351.33119436709842</v>
      </c>
      <c r="BC12" s="3" t="s">
        <v>690</v>
      </c>
      <c r="BD12" s="80">
        <v>118850</v>
      </c>
      <c r="BE12" s="4">
        <v>6.0735427585586619</v>
      </c>
    </row>
    <row r="13" spans="1:57" s="3" customFormat="1" ht="12.75" x14ac:dyDescent="0.25">
      <c r="A13" s="85"/>
      <c r="B13" s="69">
        <f t="shared" si="3"/>
        <v>4</v>
      </c>
      <c r="C13" s="86" t="s">
        <v>241</v>
      </c>
      <c r="D13" s="69">
        <v>130101</v>
      </c>
      <c r="E13" s="77" t="s">
        <v>565</v>
      </c>
      <c r="F13" s="77" t="s">
        <v>5</v>
      </c>
      <c r="G13" s="83">
        <f t="shared" si="4"/>
        <v>33133.123858653453</v>
      </c>
      <c r="H13" s="83">
        <v>32</v>
      </c>
      <c r="I13" s="83">
        <v>246</v>
      </c>
      <c r="J13" s="83">
        <v>261</v>
      </c>
      <c r="K13" s="83">
        <v>507</v>
      </c>
      <c r="L13" s="83">
        <v>459</v>
      </c>
      <c r="M13" s="83">
        <v>507</v>
      </c>
      <c r="N13" s="83">
        <v>557</v>
      </c>
      <c r="O13" s="83">
        <v>581</v>
      </c>
      <c r="P13" s="83">
        <v>551</v>
      </c>
      <c r="Q13" s="83">
        <v>361.87412977321168</v>
      </c>
      <c r="R13" s="83">
        <v>361.10825859908851</v>
      </c>
      <c r="S13" s="83">
        <v>361.9698636699772</v>
      </c>
      <c r="T13" s="83">
        <v>364.65041277940833</v>
      </c>
      <c r="U13" s="83">
        <v>366.6608246114817</v>
      </c>
      <c r="V13" s="83">
        <v>367.71389747590104</v>
      </c>
      <c r="W13" s="83">
        <v>380.82944133276089</v>
      </c>
      <c r="X13" s="83">
        <v>412.70882895563909</v>
      </c>
      <c r="Y13" s="83">
        <v>457.70376043537703</v>
      </c>
      <c r="Z13" s="83">
        <v>498.58213435420294</v>
      </c>
      <c r="AA13" s="83">
        <v>543.96000142100252</v>
      </c>
      <c r="AB13" s="83">
        <v>577.56259918565763</v>
      </c>
      <c r="AC13" s="83">
        <v>596.99658022903395</v>
      </c>
      <c r="AD13" s="83">
        <v>605.51689704115449</v>
      </c>
      <c r="AE13" s="83">
        <v>3120.9250345520372</v>
      </c>
      <c r="AF13" s="83">
        <v>3131.3600292994656</v>
      </c>
      <c r="AG13" s="83">
        <v>2628.7570712811162</v>
      </c>
      <c r="AH13" s="83">
        <v>2263.9151907081773</v>
      </c>
      <c r="AI13" s="83">
        <v>2260.75597211492</v>
      </c>
      <c r="AJ13" s="83">
        <v>2081.7335851636221</v>
      </c>
      <c r="AK13" s="83">
        <v>1973.7457496122508</v>
      </c>
      <c r="AL13" s="83">
        <v>1753.079117568004</v>
      </c>
      <c r="AM13" s="83">
        <v>1358.7511967913215</v>
      </c>
      <c r="AN13" s="83">
        <v>1051.0624525873257</v>
      </c>
      <c r="AO13" s="83">
        <v>804.45193451965554</v>
      </c>
      <c r="AP13" s="83">
        <v>620.73858662685325</v>
      </c>
      <c r="AQ13" s="83">
        <v>664.01030796481382</v>
      </c>
      <c r="AR13" s="87">
        <v>346.1737707036861</v>
      </c>
      <c r="AS13" s="83">
        <v>17012.200656901859</v>
      </c>
      <c r="AT13" s="83">
        <v>9698.7053474058976</v>
      </c>
      <c r="AU13" s="83">
        <v>980.31510287769504</v>
      </c>
      <c r="AV13" s="83">
        <v>1432.9449667845058</v>
      </c>
      <c r="AW13" s="83">
        <v>8265.760380621392</v>
      </c>
      <c r="AX13" s="83">
        <v>471.29797377606377</v>
      </c>
      <c r="BC13" s="3" t="s">
        <v>691</v>
      </c>
      <c r="BD13" s="80">
        <v>108871</v>
      </c>
      <c r="BE13" s="4">
        <v>5.5635900182334037</v>
      </c>
    </row>
    <row r="14" spans="1:57" s="3" customFormat="1" ht="12.75" x14ac:dyDescent="0.25">
      <c r="A14" s="85"/>
      <c r="B14" s="69">
        <f t="shared" si="3"/>
        <v>5</v>
      </c>
      <c r="C14" s="86" t="s">
        <v>243</v>
      </c>
      <c r="D14" s="69">
        <v>130101</v>
      </c>
      <c r="E14" s="77" t="s">
        <v>242</v>
      </c>
      <c r="F14" s="77" t="s">
        <v>4</v>
      </c>
      <c r="G14" s="83">
        <f t="shared" si="4"/>
        <v>20511.811614235474</v>
      </c>
      <c r="H14" s="83">
        <v>20</v>
      </c>
      <c r="I14" s="83">
        <v>152</v>
      </c>
      <c r="J14" s="83">
        <v>162</v>
      </c>
      <c r="K14" s="83">
        <v>314</v>
      </c>
      <c r="L14" s="83">
        <v>284</v>
      </c>
      <c r="M14" s="83">
        <v>314</v>
      </c>
      <c r="N14" s="83">
        <v>345</v>
      </c>
      <c r="O14" s="83">
        <v>360</v>
      </c>
      <c r="P14" s="83">
        <v>341</v>
      </c>
      <c r="Q14" s="83">
        <v>224.02044259474826</v>
      </c>
      <c r="R14" s="83">
        <v>223.54632525592345</v>
      </c>
      <c r="S14" s="83">
        <v>224.07970726210149</v>
      </c>
      <c r="T14" s="83">
        <v>225.73911794798849</v>
      </c>
      <c r="U14" s="83">
        <v>226.98367596240374</v>
      </c>
      <c r="V14" s="83">
        <v>227.63558730328793</v>
      </c>
      <c r="W14" s="83">
        <v>235.75484673066373</v>
      </c>
      <c r="X14" s="83">
        <v>255.48998095924867</v>
      </c>
      <c r="Y14" s="83">
        <v>283.34437461520946</v>
      </c>
      <c r="Z14" s="83">
        <v>308.65038757498661</v>
      </c>
      <c r="AA14" s="83">
        <v>336.74183990035982</v>
      </c>
      <c r="AB14" s="83">
        <v>357.54373814130076</v>
      </c>
      <c r="AC14" s="83">
        <v>369.5744656139816</v>
      </c>
      <c r="AD14" s="83">
        <v>374.84902100840827</v>
      </c>
      <c r="AE14" s="83">
        <v>1932.0281557113217</v>
      </c>
      <c r="AF14" s="83">
        <v>1938.4880044528099</v>
      </c>
      <c r="AG14" s="83">
        <v>1627.3485008489934</v>
      </c>
      <c r="AH14" s="83">
        <v>1401.4908535662989</v>
      </c>
      <c r="AI14" s="83">
        <v>1399.535119543646</v>
      </c>
      <c r="AJ14" s="83">
        <v>1288.710191593334</v>
      </c>
      <c r="AK14" s="83">
        <v>1221.8596468190283</v>
      </c>
      <c r="AL14" s="83">
        <v>1085.2545885701143</v>
      </c>
      <c r="AM14" s="83">
        <v>841.14342374266221</v>
      </c>
      <c r="AN14" s="83">
        <v>650.6667828697731</v>
      </c>
      <c r="AO14" s="83">
        <v>498.00099976816676</v>
      </c>
      <c r="AP14" s="83">
        <v>384.27210311755243</v>
      </c>
      <c r="AQ14" s="83">
        <v>411.05973276115714</v>
      </c>
      <c r="AR14" s="87">
        <v>214.30103714883862</v>
      </c>
      <c r="AS14" s="83">
        <v>10531.509182649355</v>
      </c>
      <c r="AT14" s="83">
        <v>6004.0441848760192</v>
      </c>
      <c r="AU14" s="83">
        <v>606.87019369582617</v>
      </c>
      <c r="AV14" s="83">
        <v>887.07354094132063</v>
      </c>
      <c r="AW14" s="83">
        <v>5116.9706439346983</v>
      </c>
      <c r="AX14" s="83">
        <v>291.75995737935079</v>
      </c>
      <c r="BC14" s="3" t="s">
        <v>692</v>
      </c>
      <c r="BD14" s="80">
        <v>94647</v>
      </c>
      <c r="BE14" s="4">
        <v>4.83670678560624</v>
      </c>
    </row>
    <row r="15" spans="1:57" s="3" customFormat="1" ht="12.75" x14ac:dyDescent="0.25">
      <c r="A15" s="85"/>
      <c r="B15" s="69">
        <f t="shared" si="3"/>
        <v>6</v>
      </c>
      <c r="C15" s="86" t="s">
        <v>244</v>
      </c>
      <c r="D15" s="69">
        <v>130101</v>
      </c>
      <c r="E15" s="77" t="s">
        <v>242</v>
      </c>
      <c r="F15" s="77" t="s">
        <v>245</v>
      </c>
      <c r="G15" s="83">
        <f t="shared" si="4"/>
        <v>48599.202282992956</v>
      </c>
      <c r="H15" s="83">
        <v>47</v>
      </c>
      <c r="I15" s="83">
        <v>360</v>
      </c>
      <c r="J15" s="83">
        <v>383</v>
      </c>
      <c r="K15" s="83">
        <v>743</v>
      </c>
      <c r="L15" s="83">
        <v>673</v>
      </c>
      <c r="M15" s="83">
        <v>744</v>
      </c>
      <c r="N15" s="83">
        <v>817</v>
      </c>
      <c r="O15" s="83">
        <v>853</v>
      </c>
      <c r="P15" s="83">
        <v>808</v>
      </c>
      <c r="Q15" s="83">
        <v>530.79163447349401</v>
      </c>
      <c r="R15" s="83">
        <v>529.66826593492578</v>
      </c>
      <c r="S15" s="83">
        <v>530.9320555408151</v>
      </c>
      <c r="T15" s="83">
        <v>534.8638454258039</v>
      </c>
      <c r="U15" s="83">
        <v>537.81268783954556</v>
      </c>
      <c r="V15" s="83">
        <v>539.35731958007693</v>
      </c>
      <c r="W15" s="83">
        <v>558.59500580305803</v>
      </c>
      <c r="X15" s="83">
        <v>605.35522122096108</v>
      </c>
      <c r="Y15" s="83">
        <v>671.35312286184535</v>
      </c>
      <c r="Z15" s="83">
        <v>731.31291860792521</v>
      </c>
      <c r="AA15" s="83">
        <v>797.87250451809336</v>
      </c>
      <c r="AB15" s="83">
        <v>847.16029914777494</v>
      </c>
      <c r="AC15" s="83">
        <v>875.66577581394404</v>
      </c>
      <c r="AD15" s="83">
        <v>888.1632508055161</v>
      </c>
      <c r="AE15" s="83">
        <v>4577.7267946655829</v>
      </c>
      <c r="AF15" s="83">
        <v>4593.0326910035756</v>
      </c>
      <c r="AG15" s="83">
        <v>3855.8220875681673</v>
      </c>
      <c r="AH15" s="83">
        <v>3320.6774000077216</v>
      </c>
      <c r="AI15" s="83">
        <v>3316.0435047861279</v>
      </c>
      <c r="AJ15" s="83">
        <v>3053.4561088958012</v>
      </c>
      <c r="AK15" s="83">
        <v>2895.0611449576795</v>
      </c>
      <c r="AL15" s="83">
        <v>2571.3905847827045</v>
      </c>
      <c r="AM15" s="83">
        <v>1992.9962084873819</v>
      </c>
      <c r="AN15" s="83">
        <v>1541.6828981175902</v>
      </c>
      <c r="AO15" s="83">
        <v>1179.9582286986167</v>
      </c>
      <c r="AP15" s="83">
        <v>910.49020050955971</v>
      </c>
      <c r="AQ15" s="83">
        <v>973.96052293866512</v>
      </c>
      <c r="AR15" s="87">
        <v>507.76257943284514</v>
      </c>
      <c r="AS15" s="83">
        <v>24953.244926149022</v>
      </c>
      <c r="AT15" s="83">
        <v>14225.917909226242</v>
      </c>
      <c r="AU15" s="83">
        <v>1437.9117293673489</v>
      </c>
      <c r="AV15" s="83">
        <v>2101.8225356611792</v>
      </c>
      <c r="AW15" s="83">
        <v>12124.095373565062</v>
      </c>
      <c r="AX15" s="83">
        <v>691.29291442143142</v>
      </c>
      <c r="BC15" s="3" t="s">
        <v>693</v>
      </c>
      <c r="BD15" s="80">
        <v>91370</v>
      </c>
      <c r="BE15" s="4">
        <v>4.6692435999116944</v>
      </c>
    </row>
    <row r="16" spans="1:57" s="3" customFormat="1" ht="12.75" x14ac:dyDescent="0.25">
      <c r="A16" s="85"/>
      <c r="B16" s="69">
        <f t="shared" si="3"/>
        <v>7</v>
      </c>
      <c r="C16" s="86" t="s">
        <v>246</v>
      </c>
      <c r="D16" s="69">
        <v>130101</v>
      </c>
      <c r="E16" s="77" t="s">
        <v>242</v>
      </c>
      <c r="F16" s="77" t="s">
        <v>7</v>
      </c>
      <c r="G16" s="83">
        <f t="shared" si="4"/>
        <v>18375.756825186534</v>
      </c>
      <c r="H16" s="83">
        <v>18</v>
      </c>
      <c r="I16" s="83">
        <v>136</v>
      </c>
      <c r="J16" s="83">
        <v>145</v>
      </c>
      <c r="K16" s="83">
        <v>281</v>
      </c>
      <c r="L16" s="83">
        <v>255</v>
      </c>
      <c r="M16" s="83">
        <v>281</v>
      </c>
      <c r="N16" s="83">
        <v>309</v>
      </c>
      <c r="O16" s="83">
        <v>322</v>
      </c>
      <c r="P16" s="83">
        <v>305</v>
      </c>
      <c r="Q16" s="83">
        <v>200.70470793537834</v>
      </c>
      <c r="R16" s="83">
        <v>200.27993606673206</v>
      </c>
      <c r="S16" s="83">
        <v>200.75780441895921</v>
      </c>
      <c r="T16" s="83">
        <v>202.24450595922119</v>
      </c>
      <c r="U16" s="83">
        <v>203.35953211441776</v>
      </c>
      <c r="V16" s="83">
        <v>203.9435934338064</v>
      </c>
      <c r="W16" s="83">
        <v>211.21781168437437</v>
      </c>
      <c r="X16" s="83">
        <v>228.89894071677671</v>
      </c>
      <c r="Y16" s="83">
        <v>253.85428799974707</v>
      </c>
      <c r="Z16" s="83">
        <v>276.52648648874356</v>
      </c>
      <c r="AA16" s="83">
        <v>301.69421970603696</v>
      </c>
      <c r="AB16" s="83">
        <v>320.33108544289348</v>
      </c>
      <c r="AC16" s="83">
        <v>331.10967160979339</v>
      </c>
      <c r="AD16" s="83">
        <v>335.83525864848366</v>
      </c>
      <c r="AE16" s="83">
        <v>1730.9453647336863</v>
      </c>
      <c r="AF16" s="83">
        <v>1736.732881443992</v>
      </c>
      <c r="AG16" s="83">
        <v>1457.9763426448553</v>
      </c>
      <c r="AH16" s="83">
        <v>1255.6256437184729</v>
      </c>
      <c r="AI16" s="83">
        <v>1253.8734597603068</v>
      </c>
      <c r="AJ16" s="83">
        <v>1154.5830354642335</v>
      </c>
      <c r="AK16" s="83">
        <v>1094.6902019851047</v>
      </c>
      <c r="AL16" s="83">
        <v>972.30280733138852</v>
      </c>
      <c r="AM16" s="83">
        <v>753.598391462123</v>
      </c>
      <c r="AN16" s="83">
        <v>582.94629323347067</v>
      </c>
      <c r="AO16" s="83">
        <v>446.16975152936095</v>
      </c>
      <c r="AP16" s="83">
        <v>344.27759953782891</v>
      </c>
      <c r="AQ16" s="83">
        <v>368.27721011634497</v>
      </c>
      <c r="AR16" s="87">
        <v>191.99688462812912</v>
      </c>
      <c r="AS16" s="83">
        <v>9435.4044217567553</v>
      </c>
      <c r="AT16" s="83">
        <v>5379.1516550860424</v>
      </c>
      <c r="AU16" s="83">
        <v>543.70799186726822</v>
      </c>
      <c r="AV16" s="83">
        <v>794.74816623723359</v>
      </c>
      <c r="AW16" s="83">
        <v>4584.4034888488086</v>
      </c>
      <c r="AX16" s="83">
        <v>261.39398866821892</v>
      </c>
      <c r="BC16" s="3" t="s">
        <v>694</v>
      </c>
      <c r="BD16" s="80">
        <v>89942</v>
      </c>
      <c r="BE16" s="4">
        <v>4.5962691021479438</v>
      </c>
    </row>
    <row r="17" spans="1:57" s="3" customFormat="1" ht="12.75" x14ac:dyDescent="0.25">
      <c r="A17" s="85" t="s">
        <v>112</v>
      </c>
      <c r="B17" s="69">
        <f t="shared" si="3"/>
        <v>8</v>
      </c>
      <c r="C17" s="86" t="s">
        <v>247</v>
      </c>
      <c r="D17" s="69">
        <v>130101</v>
      </c>
      <c r="E17" s="77" t="s">
        <v>242</v>
      </c>
      <c r="F17" s="77" t="s">
        <v>6</v>
      </c>
      <c r="G17" s="83">
        <f t="shared" si="4"/>
        <v>50383.228718117483</v>
      </c>
      <c r="H17" s="83">
        <v>49</v>
      </c>
      <c r="I17" s="83">
        <v>374</v>
      </c>
      <c r="J17" s="83">
        <v>397</v>
      </c>
      <c r="K17" s="83">
        <v>771</v>
      </c>
      <c r="L17" s="83">
        <v>698</v>
      </c>
      <c r="M17" s="83">
        <v>771</v>
      </c>
      <c r="N17" s="83">
        <v>847</v>
      </c>
      <c r="O17" s="83">
        <v>884</v>
      </c>
      <c r="P17" s="83">
        <v>837</v>
      </c>
      <c r="Q17" s="83">
        <v>550.2795393781015</v>
      </c>
      <c r="R17" s="83">
        <v>549.11492659634894</v>
      </c>
      <c r="S17" s="83">
        <v>550.42511597582063</v>
      </c>
      <c r="T17" s="83">
        <v>554.50126071195473</v>
      </c>
      <c r="U17" s="83">
        <v>557.55836926405516</v>
      </c>
      <c r="V17" s="83">
        <v>559.15971183896499</v>
      </c>
      <c r="W17" s="83">
        <v>579.10370572647832</v>
      </c>
      <c r="X17" s="83">
        <v>627.58071276692999</v>
      </c>
      <c r="Y17" s="83">
        <v>696.00171369489499</v>
      </c>
      <c r="Z17" s="83">
        <v>758.16292092093988</v>
      </c>
      <c r="AA17" s="83">
        <v>827.16622823978116</v>
      </c>
      <c r="AB17" s="83">
        <v>878.26361403917645</v>
      </c>
      <c r="AC17" s="83">
        <v>907.81566337614834</v>
      </c>
      <c r="AD17" s="83">
        <v>920.77198057314615</v>
      </c>
      <c r="AE17" s="83">
        <v>4745.7970856418287</v>
      </c>
      <c r="AF17" s="83">
        <v>4761.6649347932071</v>
      </c>
      <c r="AG17" s="83">
        <v>3997.387796768066</v>
      </c>
      <c r="AH17" s="83">
        <v>3442.5953828606739</v>
      </c>
      <c r="AI17" s="83">
        <v>3437.7913551359443</v>
      </c>
      <c r="AJ17" s="83">
        <v>3165.5631174012751</v>
      </c>
      <c r="AK17" s="83">
        <v>3001.3527151741587</v>
      </c>
      <c r="AL17" s="83">
        <v>2665.7986574316924</v>
      </c>
      <c r="AM17" s="83">
        <v>2066.1686514268245</v>
      </c>
      <c r="AN17" s="83">
        <v>1598.2854663577186</v>
      </c>
      <c r="AO17" s="83">
        <v>1223.2801506333831</v>
      </c>
      <c r="AP17" s="83">
        <v>943.91865961047904</v>
      </c>
      <c r="AQ17" s="83">
        <v>1009.7192817795005</v>
      </c>
      <c r="AR17" s="87">
        <v>526.40497735217332</v>
      </c>
      <c r="AS17" s="83">
        <v>25869.398144472689</v>
      </c>
      <c r="AT17" s="83">
        <v>14748.219538321709</v>
      </c>
      <c r="AU17" s="83">
        <v>1490.7043606433226</v>
      </c>
      <c r="AV17" s="83">
        <v>2178.9905146591068</v>
      </c>
      <c r="AW17" s="83">
        <v>12569.229023662603</v>
      </c>
      <c r="AX17" s="83">
        <v>716.6735905710035</v>
      </c>
      <c r="BC17" s="3" t="s">
        <v>695</v>
      </c>
      <c r="BD17" s="80">
        <v>62238</v>
      </c>
      <c r="BE17" s="4">
        <v>3.1805229634596044</v>
      </c>
    </row>
    <row r="18" spans="1:57" s="3" customFormat="1" ht="12.75" x14ac:dyDescent="0.25">
      <c r="A18" s="85"/>
      <c r="B18" s="69">
        <f t="shared" si="3"/>
        <v>9</v>
      </c>
      <c r="C18" s="86" t="s">
        <v>248</v>
      </c>
      <c r="D18" s="69">
        <v>130101</v>
      </c>
      <c r="E18" s="77" t="s">
        <v>242</v>
      </c>
      <c r="F18" s="77" t="s">
        <v>8</v>
      </c>
      <c r="G18" s="83">
        <f t="shared" si="4"/>
        <v>90299.607913458109</v>
      </c>
      <c r="H18" s="83">
        <v>88</v>
      </c>
      <c r="I18" s="83">
        <v>670</v>
      </c>
      <c r="J18" s="83">
        <v>711</v>
      </c>
      <c r="K18" s="83">
        <v>1381</v>
      </c>
      <c r="L18" s="83">
        <v>1252</v>
      </c>
      <c r="M18" s="83">
        <v>1381</v>
      </c>
      <c r="N18" s="83">
        <v>1518</v>
      </c>
      <c r="O18" s="83">
        <v>1584</v>
      </c>
      <c r="P18" s="83">
        <v>1501</v>
      </c>
      <c r="Q18" s="83">
        <v>986.24338532285947</v>
      </c>
      <c r="R18" s="83">
        <v>984.15609773487483</v>
      </c>
      <c r="S18" s="83">
        <v>986.50429627135804</v>
      </c>
      <c r="T18" s="83">
        <v>993.80980282930489</v>
      </c>
      <c r="U18" s="83">
        <v>999.28893274776522</v>
      </c>
      <c r="V18" s="83">
        <v>1002.1589531812444</v>
      </c>
      <c r="W18" s="83">
        <v>1037.9037531254858</v>
      </c>
      <c r="X18" s="83">
        <v>1124.7870989753565</v>
      </c>
      <c r="Y18" s="83">
        <v>1247.4152447694685</v>
      </c>
      <c r="Z18" s="83">
        <v>1358.8242197781626</v>
      </c>
      <c r="AA18" s="83">
        <v>1482.4960093662664</v>
      </c>
      <c r="AB18" s="83">
        <v>1574.0757522891038</v>
      </c>
      <c r="AC18" s="83">
        <v>1627.04067483422</v>
      </c>
      <c r="AD18" s="83">
        <v>1650.2617492505526</v>
      </c>
      <c r="AE18" s="83">
        <v>8505.6969210384195</v>
      </c>
      <c r="AF18" s="83">
        <v>8534.1362144247123</v>
      </c>
      <c r="AG18" s="83">
        <v>7164.3537348096288</v>
      </c>
      <c r="AH18" s="83">
        <v>6170.0221100833296</v>
      </c>
      <c r="AI18" s="83">
        <v>6161.4120487828932</v>
      </c>
      <c r="AJ18" s="83">
        <v>5673.5085750914241</v>
      </c>
      <c r="AK18" s="83">
        <v>5379.2010251855563</v>
      </c>
      <c r="AL18" s="83">
        <v>4777.8012888974099</v>
      </c>
      <c r="AM18" s="83">
        <v>3703.1090920336906</v>
      </c>
      <c r="AN18" s="83">
        <v>2864.5413035607608</v>
      </c>
      <c r="AO18" s="83">
        <v>2192.4347002296272</v>
      </c>
      <c r="AP18" s="83">
        <v>1691.7465900617522</v>
      </c>
      <c r="AQ18" s="83">
        <v>1809.6783387828978</v>
      </c>
      <c r="AR18" s="87">
        <v>943.45398976916931</v>
      </c>
      <c r="AS18" s="83">
        <v>46364.658280959811</v>
      </c>
      <c r="AT18" s="83">
        <v>26432.627281395118</v>
      </c>
      <c r="AU18" s="83">
        <v>2671.7281126206562</v>
      </c>
      <c r="AV18" s="83">
        <v>3905.3150771197252</v>
      </c>
      <c r="AW18" s="83">
        <v>22527.312204275393</v>
      </c>
      <c r="AX18" s="83">
        <v>1284.4645994562004</v>
      </c>
      <c r="BC18" s="3" t="s">
        <v>696</v>
      </c>
      <c r="BD18" s="80">
        <v>31792</v>
      </c>
      <c r="BE18" s="4">
        <v>1.6246535244433906</v>
      </c>
    </row>
    <row r="19" spans="1:57" s="3" customFormat="1" ht="12.75" x14ac:dyDescent="0.25">
      <c r="A19" s="85"/>
      <c r="B19" s="69">
        <f t="shared" si="3"/>
        <v>10</v>
      </c>
      <c r="C19" s="86" t="s">
        <v>249</v>
      </c>
      <c r="D19" s="69">
        <v>130101</v>
      </c>
      <c r="E19" s="77" t="s">
        <v>250</v>
      </c>
      <c r="F19" s="77" t="s">
        <v>9</v>
      </c>
      <c r="G19" s="83">
        <f t="shared" si="4"/>
        <v>37538.050135952908</v>
      </c>
      <c r="H19" s="83">
        <v>37</v>
      </c>
      <c r="I19" s="83">
        <v>278</v>
      </c>
      <c r="J19" s="83">
        <v>296</v>
      </c>
      <c r="K19" s="83">
        <v>574</v>
      </c>
      <c r="L19" s="83">
        <v>520</v>
      </c>
      <c r="M19" s="83">
        <v>574</v>
      </c>
      <c r="N19" s="83">
        <v>631</v>
      </c>
      <c r="O19" s="83">
        <v>659</v>
      </c>
      <c r="P19" s="83">
        <v>624</v>
      </c>
      <c r="Q19" s="83">
        <v>409.98849931133589</v>
      </c>
      <c r="R19" s="83">
        <v>409.12079878369286</v>
      </c>
      <c r="S19" s="83">
        <v>410.09696187729139</v>
      </c>
      <c r="T19" s="83">
        <v>413.13391372404192</v>
      </c>
      <c r="U19" s="83">
        <v>415.41162760910498</v>
      </c>
      <c r="V19" s="83">
        <v>416.60471583461418</v>
      </c>
      <c r="W19" s="83">
        <v>431.46408737050115</v>
      </c>
      <c r="X19" s="83">
        <v>467.58212183364259</v>
      </c>
      <c r="Y19" s="83">
        <v>518.55952783267117</v>
      </c>
      <c r="Z19" s="83">
        <v>564.8730434956185</v>
      </c>
      <c r="AA19" s="83">
        <v>616.28429975846836</v>
      </c>
      <c r="AB19" s="83">
        <v>654.35466040880692</v>
      </c>
      <c r="AC19" s="83">
        <v>676.37256129774903</v>
      </c>
      <c r="AD19" s="83">
        <v>686.0257296677778</v>
      </c>
      <c r="AE19" s="83">
        <v>3535.8796501453849</v>
      </c>
      <c r="AF19" s="83">
        <v>3547.70206983452</v>
      </c>
      <c r="AG19" s="83">
        <v>2978.2735985687759</v>
      </c>
      <c r="AH19" s="83">
        <v>2564.9227597128238</v>
      </c>
      <c r="AI19" s="83">
        <v>2561.3434950362962</v>
      </c>
      <c r="AJ19" s="83">
        <v>2358.5184966997358</v>
      </c>
      <c r="AK19" s="83">
        <v>2236.1727223020675</v>
      </c>
      <c r="AL19" s="83">
        <v>1986.1665077749167</v>
      </c>
      <c r="AM19" s="83">
        <v>1539.4091986047069</v>
      </c>
      <c r="AN19" s="83">
        <v>1190.8105116241159</v>
      </c>
      <c r="AO19" s="83">
        <v>911.41094172305736</v>
      </c>
      <c r="AP19" s="83">
        <v>703.27127765468322</v>
      </c>
      <c r="AQ19" s="83">
        <v>752.29635746651479</v>
      </c>
      <c r="AR19" s="87">
        <v>392.20063849465373</v>
      </c>
      <c r="AS19" s="83">
        <v>19274.123357968871</v>
      </c>
      <c r="AT19" s="83">
        <v>10988.234094373578</v>
      </c>
      <c r="AU19" s="83">
        <v>1110.6566753830898</v>
      </c>
      <c r="AV19" s="83">
        <v>1623.4676872201258</v>
      </c>
      <c r="AW19" s="83">
        <v>9364.7664071534527</v>
      </c>
      <c r="AX19" s="83">
        <v>533.96121219833515</v>
      </c>
      <c r="BC19" s="3" t="s">
        <v>697</v>
      </c>
      <c r="BD19" s="80">
        <v>31213</v>
      </c>
      <c r="BE19" s="4">
        <v>1.5950651251400212</v>
      </c>
    </row>
    <row r="20" spans="1:57" s="3" customFormat="1" ht="12.75" x14ac:dyDescent="0.25">
      <c r="A20" s="85"/>
      <c r="B20" s="69">
        <f t="shared" si="3"/>
        <v>11</v>
      </c>
      <c r="C20" s="86" t="s">
        <v>251</v>
      </c>
      <c r="D20" s="69">
        <v>130101</v>
      </c>
      <c r="E20" s="77" t="s">
        <v>250</v>
      </c>
      <c r="F20" s="77" t="s">
        <v>10</v>
      </c>
      <c r="G20" s="83">
        <f t="shared" si="4"/>
        <v>6072.3093047153025</v>
      </c>
      <c r="H20" s="83">
        <v>6</v>
      </c>
      <c r="I20" s="83">
        <v>45</v>
      </c>
      <c r="J20" s="83">
        <v>48</v>
      </c>
      <c r="K20" s="83">
        <v>93</v>
      </c>
      <c r="L20" s="83">
        <v>84</v>
      </c>
      <c r="M20" s="83">
        <v>93</v>
      </c>
      <c r="N20" s="83">
        <v>102</v>
      </c>
      <c r="O20" s="83">
        <v>107</v>
      </c>
      <c r="P20" s="83">
        <v>101</v>
      </c>
      <c r="Q20" s="83">
        <v>66.314652045165531</v>
      </c>
      <c r="R20" s="83">
        <v>66.174303575228663</v>
      </c>
      <c r="S20" s="83">
        <v>66.33219560390765</v>
      </c>
      <c r="T20" s="83">
        <v>66.823415248686658</v>
      </c>
      <c r="U20" s="83">
        <v>67.191829982270903</v>
      </c>
      <c r="V20" s="83">
        <v>67.384809128434071</v>
      </c>
      <c r="W20" s="83">
        <v>69.788276676102782</v>
      </c>
      <c r="X20" s="83">
        <v>75.630281737224493</v>
      </c>
      <c r="Y20" s="83">
        <v>83.875754346014915</v>
      </c>
      <c r="Z20" s="83">
        <v>91.366853928894741</v>
      </c>
      <c r="AA20" s="83">
        <v>99.682500772653583</v>
      </c>
      <c r="AB20" s="83">
        <v>105.84028989113324</v>
      </c>
      <c r="AC20" s="83">
        <v>109.40163231578101</v>
      </c>
      <c r="AD20" s="83">
        <v>110.96300904382861</v>
      </c>
      <c r="AE20" s="83">
        <v>571.92001499269736</v>
      </c>
      <c r="AF20" s="83">
        <v>573.83226289558706</v>
      </c>
      <c r="AG20" s="83">
        <v>481.72857949952385</v>
      </c>
      <c r="AH20" s="83">
        <v>414.87007713335311</v>
      </c>
      <c r="AI20" s="83">
        <v>414.29113969486355</v>
      </c>
      <c r="AJ20" s="83">
        <v>381.48468484712294</v>
      </c>
      <c r="AK20" s="83">
        <v>361.695550586026</v>
      </c>
      <c r="AL20" s="83">
        <v>321.25764768546856</v>
      </c>
      <c r="AM20" s="83">
        <v>248.99572922672871</v>
      </c>
      <c r="AN20" s="83">
        <v>192.61073142959586</v>
      </c>
      <c r="AO20" s="83">
        <v>147.41852410992755</v>
      </c>
      <c r="AP20" s="83">
        <v>113.75243488382363</v>
      </c>
      <c r="AQ20" s="83">
        <v>121.68212343525612</v>
      </c>
      <c r="AR20" s="87">
        <v>63.437508411459945</v>
      </c>
      <c r="AS20" s="83">
        <v>3117.5430191486903</v>
      </c>
      <c r="AT20" s="83">
        <v>1777.3203926041465</v>
      </c>
      <c r="AU20" s="83">
        <v>179.64604151917857</v>
      </c>
      <c r="AV20" s="83">
        <v>262.59198725186178</v>
      </c>
      <c r="AW20" s="83">
        <v>1514.7284053522847</v>
      </c>
      <c r="AX20" s="83">
        <v>86.366939687394137</v>
      </c>
      <c r="BC20" s="3" t="s">
        <v>698</v>
      </c>
      <c r="BD20" s="80">
        <v>16897</v>
      </c>
      <c r="BE20" s="4">
        <v>0.86348045428157938</v>
      </c>
    </row>
    <row r="21" spans="1:57" s="3" customFormat="1" ht="12.75" x14ac:dyDescent="0.25">
      <c r="A21" s="85"/>
      <c r="B21" s="69">
        <f t="shared" si="3"/>
        <v>12</v>
      </c>
      <c r="C21" s="86" t="s">
        <v>252</v>
      </c>
      <c r="D21" s="69">
        <v>130101</v>
      </c>
      <c r="E21" s="77" t="s">
        <v>250</v>
      </c>
      <c r="F21" s="77" t="s">
        <v>11</v>
      </c>
      <c r="G21" s="83">
        <f t="shared" si="4"/>
        <v>6623.978017578359</v>
      </c>
      <c r="H21" s="83">
        <v>6</v>
      </c>
      <c r="I21" s="83">
        <v>49</v>
      </c>
      <c r="J21" s="83">
        <v>52</v>
      </c>
      <c r="K21" s="83">
        <v>101</v>
      </c>
      <c r="L21" s="83">
        <v>92</v>
      </c>
      <c r="M21" s="83">
        <v>101</v>
      </c>
      <c r="N21" s="83">
        <v>111</v>
      </c>
      <c r="O21" s="83">
        <v>116</v>
      </c>
      <c r="P21" s="83">
        <v>110</v>
      </c>
      <c r="Q21" s="83">
        <v>72.359772529350579</v>
      </c>
      <c r="R21" s="83">
        <v>72.206630153627088</v>
      </c>
      <c r="S21" s="83">
        <v>72.378915326316033</v>
      </c>
      <c r="T21" s="83">
        <v>72.914913641348249</v>
      </c>
      <c r="U21" s="83">
        <v>73.31691237762243</v>
      </c>
      <c r="V21" s="83">
        <v>73.527483144242211</v>
      </c>
      <c r="W21" s="83">
        <v>76.150046328507045</v>
      </c>
      <c r="X21" s="83">
        <v>82.524597717997466</v>
      </c>
      <c r="Y21" s="83">
        <v>91.521712291752692</v>
      </c>
      <c r="Z21" s="83">
        <v>99.695686595994175</v>
      </c>
      <c r="AA21" s="83">
        <v>108.76937235761113</v>
      </c>
      <c r="AB21" s="83">
        <v>115.48849409247937</v>
      </c>
      <c r="AC21" s="83">
        <v>119.37448187646299</v>
      </c>
      <c r="AD21" s="83">
        <v>121.0781908063869</v>
      </c>
      <c r="AE21" s="83">
        <v>624.05518107323519</v>
      </c>
      <c r="AF21" s="83">
        <v>626.14174594246776</v>
      </c>
      <c r="AG21" s="83">
        <v>525.6420618739254</v>
      </c>
      <c r="AH21" s="83">
        <v>452.68886263864624</v>
      </c>
      <c r="AI21" s="83">
        <v>452.05715033878681</v>
      </c>
      <c r="AJ21" s="83">
        <v>416.26012001342025</v>
      </c>
      <c r="AK21" s="83">
        <v>394.66704503640773</v>
      </c>
      <c r="AL21" s="83">
        <v>350.54289803107616</v>
      </c>
      <c r="AM21" s="83">
        <v>271.69371733044255</v>
      </c>
      <c r="AN21" s="83">
        <v>210.16876788352914</v>
      </c>
      <c r="AO21" s="83">
        <v>160.85692290056429</v>
      </c>
      <c r="AP21" s="83">
        <v>124.12189552389134</v>
      </c>
      <c r="AQ21" s="83">
        <v>132.77443975226865</v>
      </c>
      <c r="AR21" s="87">
        <v>69.220353827018968</v>
      </c>
      <c r="AS21" s="83">
        <v>3401.7324491489903</v>
      </c>
      <c r="AT21" s="83">
        <v>1939.3376177714222</v>
      </c>
      <c r="AU21" s="83">
        <v>196.02224092607142</v>
      </c>
      <c r="AV21" s="83">
        <v>286.52938497865591</v>
      </c>
      <c r="AW21" s="83">
        <v>1652.8082327927664</v>
      </c>
      <c r="AX21" s="83">
        <v>94.239989460844669</v>
      </c>
    </row>
    <row r="22" spans="1:57" s="3" customFormat="1" ht="12.75" x14ac:dyDescent="0.25">
      <c r="A22" s="85"/>
      <c r="B22" s="69">
        <f t="shared" si="3"/>
        <v>13</v>
      </c>
      <c r="C22" s="86" t="s">
        <v>253</v>
      </c>
      <c r="D22" s="69">
        <v>130101</v>
      </c>
      <c r="E22" s="77" t="s">
        <v>250</v>
      </c>
      <c r="F22" s="77" t="s">
        <v>12</v>
      </c>
      <c r="G22" s="83">
        <f t="shared" si="4"/>
        <v>9858.8222438109096</v>
      </c>
      <c r="H22" s="83">
        <v>10</v>
      </c>
      <c r="I22" s="83">
        <v>73</v>
      </c>
      <c r="J22" s="83">
        <v>78</v>
      </c>
      <c r="K22" s="83">
        <v>151</v>
      </c>
      <c r="L22" s="83">
        <v>137</v>
      </c>
      <c r="M22" s="83">
        <v>151</v>
      </c>
      <c r="N22" s="83">
        <v>166</v>
      </c>
      <c r="O22" s="83">
        <v>173</v>
      </c>
      <c r="P22" s="83">
        <v>164</v>
      </c>
      <c r="Q22" s="83">
        <v>107.66253895046503</v>
      </c>
      <c r="R22" s="83">
        <v>107.43468172517304</v>
      </c>
      <c r="S22" s="83">
        <v>107.69102110362655</v>
      </c>
      <c r="T22" s="83">
        <v>108.4885213921485</v>
      </c>
      <c r="U22" s="83">
        <v>109.08664660853997</v>
      </c>
      <c r="V22" s="83">
        <v>109.39995029331644</v>
      </c>
      <c r="W22" s="83">
        <v>113.30200527644178</v>
      </c>
      <c r="X22" s="83">
        <v>122.78656227922082</v>
      </c>
      <c r="Y22" s="83">
        <v>136.17317426512525</v>
      </c>
      <c r="Z22" s="83">
        <v>148.33505366508518</v>
      </c>
      <c r="AA22" s="83">
        <v>161.83559426363553</v>
      </c>
      <c r="AB22" s="83">
        <v>171.83283002332161</v>
      </c>
      <c r="AC22" s="83">
        <v>177.61470711510577</v>
      </c>
      <c r="AD22" s="83">
        <v>180.14961874647918</v>
      </c>
      <c r="AE22" s="83">
        <v>928.5181930648572</v>
      </c>
      <c r="AF22" s="83">
        <v>931.62274775946037</v>
      </c>
      <c r="AG22" s="83">
        <v>782.09144366159239</v>
      </c>
      <c r="AH22" s="83">
        <v>673.54595796312105</v>
      </c>
      <c r="AI22" s="83">
        <v>672.60604690879165</v>
      </c>
      <c r="AJ22" s="83">
        <v>619.3444204967891</v>
      </c>
      <c r="AK22" s="83">
        <v>587.21655173061845</v>
      </c>
      <c r="AL22" s="83">
        <v>521.56518869336389</v>
      </c>
      <c r="AM22" s="83">
        <v>404.24719982115096</v>
      </c>
      <c r="AN22" s="83">
        <v>312.70555956009417</v>
      </c>
      <c r="AO22" s="83">
        <v>239.33553301607353</v>
      </c>
      <c r="AP22" s="83">
        <v>184.67828109915749</v>
      </c>
      <c r="AQ22" s="83">
        <v>197.55221432815486</v>
      </c>
      <c r="AR22" s="87">
        <v>102.99146583197924</v>
      </c>
      <c r="AS22" s="83">
        <v>5061.3640632577999</v>
      </c>
      <c r="AT22" s="83">
        <v>2885.4984546382698</v>
      </c>
      <c r="AU22" s="83">
        <v>291.65724837374654</v>
      </c>
      <c r="AV22" s="83">
        <v>426.32086852131226</v>
      </c>
      <c r="AW22" s="83">
        <v>2459.1775861169576</v>
      </c>
      <c r="AX22" s="83">
        <v>140.21764001405802</v>
      </c>
    </row>
    <row r="23" spans="1:57" s="3" customFormat="1" ht="12.75" x14ac:dyDescent="0.25">
      <c r="A23" s="85"/>
      <c r="B23" s="69"/>
      <c r="C23" s="88"/>
      <c r="D23" s="69" t="s">
        <v>655</v>
      </c>
      <c r="E23" s="10" t="s">
        <v>699</v>
      </c>
      <c r="F23" s="25"/>
      <c r="G23" s="89">
        <f t="shared" si="4"/>
        <v>194997</v>
      </c>
      <c r="H23" s="89">
        <f>SUM(H24:H34)</f>
        <v>249</v>
      </c>
      <c r="I23" s="89">
        <f t="shared" ref="I23:P23" si="5">SUM(I24:I34)</f>
        <v>1587</v>
      </c>
      <c r="J23" s="89">
        <f t="shared" si="5"/>
        <v>1685</v>
      </c>
      <c r="K23" s="89">
        <f t="shared" si="5"/>
        <v>3272</v>
      </c>
      <c r="L23" s="89">
        <f t="shared" si="5"/>
        <v>3452</v>
      </c>
      <c r="M23" s="89">
        <f t="shared" si="5"/>
        <v>3355</v>
      </c>
      <c r="N23" s="89">
        <f t="shared" si="5"/>
        <v>3287</v>
      </c>
      <c r="O23" s="89">
        <f t="shared" si="5"/>
        <v>3362</v>
      </c>
      <c r="P23" s="89">
        <f t="shared" si="5"/>
        <v>3204</v>
      </c>
      <c r="Q23" s="89">
        <v>3410.9999999999995</v>
      </c>
      <c r="R23" s="89">
        <v>3436</v>
      </c>
      <c r="S23" s="89">
        <v>3466.9999999999995</v>
      </c>
      <c r="T23" s="89">
        <v>3499.0000000000005</v>
      </c>
      <c r="U23" s="89">
        <v>3538</v>
      </c>
      <c r="V23" s="89">
        <v>3580.0000000000009</v>
      </c>
      <c r="W23" s="89">
        <v>3618.9999999999995</v>
      </c>
      <c r="X23" s="89">
        <v>3657</v>
      </c>
      <c r="Y23" s="89">
        <v>3688</v>
      </c>
      <c r="Z23" s="89">
        <v>3723</v>
      </c>
      <c r="AA23" s="89">
        <v>3759</v>
      </c>
      <c r="AB23" s="89">
        <v>3784.0000000000005</v>
      </c>
      <c r="AC23" s="89">
        <v>3794</v>
      </c>
      <c r="AD23" s="89">
        <v>3796.0000000000005</v>
      </c>
      <c r="AE23" s="89">
        <v>19034</v>
      </c>
      <c r="AF23" s="89">
        <v>19429.999999999996</v>
      </c>
      <c r="AG23" s="89">
        <v>17309</v>
      </c>
      <c r="AH23" s="89">
        <v>14571.000000000002</v>
      </c>
      <c r="AI23" s="89">
        <v>12764.999999999996</v>
      </c>
      <c r="AJ23" s="89">
        <v>10141.000000000002</v>
      </c>
      <c r="AK23" s="89">
        <v>8188.0000000000009</v>
      </c>
      <c r="AL23" s="89">
        <v>6692.9999999999991</v>
      </c>
      <c r="AM23" s="89">
        <v>4983</v>
      </c>
      <c r="AN23" s="89">
        <v>4087.9999999999995</v>
      </c>
      <c r="AO23" s="89">
        <v>2825.0000000000005</v>
      </c>
      <c r="AP23" s="89">
        <v>2166</v>
      </c>
      <c r="AQ23" s="89">
        <v>2121.0000000000005</v>
      </c>
      <c r="AR23" s="90">
        <v>3289.0000000000005</v>
      </c>
      <c r="AS23" s="89">
        <v>101231.99999999999</v>
      </c>
      <c r="AT23" s="72">
        <v>58735</v>
      </c>
      <c r="AU23" s="89">
        <v>9066.9999999999982</v>
      </c>
      <c r="AV23" s="89">
        <v>9474.0000000000018</v>
      </c>
      <c r="AW23" s="89">
        <v>49261</v>
      </c>
      <c r="AX23" s="89">
        <v>4476</v>
      </c>
    </row>
    <row r="24" spans="1:57" s="3" customFormat="1" ht="12.75" x14ac:dyDescent="0.25">
      <c r="A24" s="76">
        <v>1</v>
      </c>
      <c r="B24" s="69">
        <v>14</v>
      </c>
      <c r="C24" s="86" t="s">
        <v>254</v>
      </c>
      <c r="D24" s="69">
        <v>130102</v>
      </c>
      <c r="E24" s="77" t="s">
        <v>255</v>
      </c>
      <c r="F24" s="77" t="s">
        <v>13</v>
      </c>
      <c r="G24" s="83">
        <f t="shared" si="4"/>
        <v>23883.496185947934</v>
      </c>
      <c r="H24" s="83">
        <v>31</v>
      </c>
      <c r="I24" s="83">
        <v>195</v>
      </c>
      <c r="J24" s="83">
        <v>206</v>
      </c>
      <c r="K24" s="83">
        <v>401</v>
      </c>
      <c r="L24" s="83">
        <v>423</v>
      </c>
      <c r="M24" s="83">
        <v>411</v>
      </c>
      <c r="N24" s="83">
        <v>402</v>
      </c>
      <c r="O24" s="83">
        <v>412</v>
      </c>
      <c r="P24" s="83">
        <v>393</v>
      </c>
      <c r="Q24" s="83">
        <v>417.77021957711935</v>
      </c>
      <c r="R24" s="83">
        <v>420.83215317120556</v>
      </c>
      <c r="S24" s="83">
        <v>424.62895082787242</v>
      </c>
      <c r="T24" s="83">
        <v>428.54822582830269</v>
      </c>
      <c r="U24" s="83">
        <v>433.32484223507714</v>
      </c>
      <c r="V24" s="83">
        <v>438.46889067314208</v>
      </c>
      <c r="W24" s="83">
        <v>443.24550707991648</v>
      </c>
      <c r="X24" s="83">
        <v>447.89964614292745</v>
      </c>
      <c r="Y24" s="83">
        <v>451.69644379959431</v>
      </c>
      <c r="Z24" s="83">
        <v>455.98315083131502</v>
      </c>
      <c r="AA24" s="83">
        <v>460.39233520679909</v>
      </c>
      <c r="AB24" s="83">
        <v>463.45426880088525</v>
      </c>
      <c r="AC24" s="83">
        <v>464.67904223851974</v>
      </c>
      <c r="AD24" s="83">
        <v>464.92399692604658</v>
      </c>
      <c r="AE24" s="83">
        <v>2331.2337611934595</v>
      </c>
      <c r="AF24" s="83">
        <v>2379.7347893237848</v>
      </c>
      <c r="AG24" s="83">
        <v>2119.9603432015128</v>
      </c>
      <c r="AH24" s="83">
        <v>1784.6173759771934</v>
      </c>
      <c r="AI24" s="83">
        <v>1563.4232931404072</v>
      </c>
      <c r="AJ24" s="83">
        <v>1242.042743105121</v>
      </c>
      <c r="AK24" s="83">
        <v>1002.844490735108</v>
      </c>
      <c r="AL24" s="83">
        <v>819.74086180875395</v>
      </c>
      <c r="AM24" s="83">
        <v>610.30460397325885</v>
      </c>
      <c r="AN24" s="83">
        <v>500.68738130497331</v>
      </c>
      <c r="AO24" s="83">
        <v>345.9984961317391</v>
      </c>
      <c r="AP24" s="83">
        <v>265.28592659162729</v>
      </c>
      <c r="AQ24" s="83">
        <v>259.77444612227214</v>
      </c>
      <c r="AR24" s="87">
        <v>402.82798363797872</v>
      </c>
      <c r="AS24" s="83">
        <v>12398.626463861316</v>
      </c>
      <c r="AT24" s="83">
        <v>7193.7067859460876</v>
      </c>
      <c r="AU24" s="83">
        <v>1110.5020759031781</v>
      </c>
      <c r="AV24" s="83">
        <v>1160.3503548149017</v>
      </c>
      <c r="AW24" s="83">
        <v>6033.3564311311857</v>
      </c>
      <c r="AX24" s="83">
        <v>548.20859068519098</v>
      </c>
    </row>
    <row r="25" spans="1:57" s="3" customFormat="1" ht="12.75" x14ac:dyDescent="0.25">
      <c r="A25" s="76">
        <f>+A24+1</f>
        <v>2</v>
      </c>
      <c r="B25" s="69">
        <v>15</v>
      </c>
      <c r="C25" s="86" t="s">
        <v>256</v>
      </c>
      <c r="D25" s="69">
        <v>130102</v>
      </c>
      <c r="E25" s="77" t="s">
        <v>565</v>
      </c>
      <c r="F25" s="77" t="s">
        <v>257</v>
      </c>
      <c r="G25" s="83">
        <f t="shared" si="4"/>
        <v>56125.625292793411</v>
      </c>
      <c r="H25" s="83">
        <v>72</v>
      </c>
      <c r="I25" s="83">
        <v>457</v>
      </c>
      <c r="J25" s="83">
        <v>485</v>
      </c>
      <c r="K25" s="83">
        <v>942</v>
      </c>
      <c r="L25" s="83">
        <v>994</v>
      </c>
      <c r="M25" s="83">
        <v>966</v>
      </c>
      <c r="N25" s="83">
        <v>946</v>
      </c>
      <c r="O25" s="83">
        <v>967</v>
      </c>
      <c r="P25" s="83">
        <v>922</v>
      </c>
      <c r="Q25" s="83">
        <v>981.78162895906269</v>
      </c>
      <c r="R25" s="83">
        <v>988.97733131144514</v>
      </c>
      <c r="S25" s="83">
        <v>997.90000222839944</v>
      </c>
      <c r="T25" s="83">
        <v>1007.1105012394489</v>
      </c>
      <c r="U25" s="83">
        <v>1018.3357969091658</v>
      </c>
      <c r="V25" s="83">
        <v>1030.4245768611681</v>
      </c>
      <c r="W25" s="83">
        <v>1041.649872530885</v>
      </c>
      <c r="X25" s="83">
        <v>1052.5873401065062</v>
      </c>
      <c r="Y25" s="83">
        <v>1061.5100110234605</v>
      </c>
      <c r="Z25" s="83">
        <v>1071.5839943167957</v>
      </c>
      <c r="AA25" s="83">
        <v>1081.9458057042266</v>
      </c>
      <c r="AB25" s="83">
        <v>1089.1415080566087</v>
      </c>
      <c r="AC25" s="83">
        <v>1092.019788997562</v>
      </c>
      <c r="AD25" s="83">
        <v>1092.5954451857526</v>
      </c>
      <c r="AE25" s="83">
        <v>5478.5199430099101</v>
      </c>
      <c r="AF25" s="83">
        <v>5592.4998682716468</v>
      </c>
      <c r="AG25" s="83">
        <v>4982.0164806955199</v>
      </c>
      <c r="AH25" s="83">
        <v>4193.9431590625927</v>
      </c>
      <c r="AI25" s="83">
        <v>3674.1256211264827</v>
      </c>
      <c r="AJ25" s="83">
        <v>2918.8647022204213</v>
      </c>
      <c r="AK25" s="83">
        <v>2356.7364344523035</v>
      </c>
      <c r="AL25" s="83">
        <v>1926.4334337798323</v>
      </c>
      <c r="AM25" s="83">
        <v>1434.247392876872</v>
      </c>
      <c r="AN25" s="83">
        <v>1176.6412486615795</v>
      </c>
      <c r="AO25" s="83">
        <v>813.11436581921805</v>
      </c>
      <c r="AP25" s="83">
        <v>623.4356518104164</v>
      </c>
      <c r="AQ25" s="83">
        <v>610.48338757612783</v>
      </c>
      <c r="AR25" s="87">
        <v>946.66660147943628</v>
      </c>
      <c r="AS25" s="83">
        <v>29137.413621455249</v>
      </c>
      <c r="AT25" s="83">
        <v>16905.583106687351</v>
      </c>
      <c r="AU25" s="83">
        <v>2609.7373291620702</v>
      </c>
      <c r="AV25" s="83">
        <v>2726.8833634588573</v>
      </c>
      <c r="AW25" s="83">
        <v>14178.699743228495</v>
      </c>
      <c r="AX25" s="83">
        <v>1288.3185491705558</v>
      </c>
    </row>
    <row r="26" spans="1:57" s="3" customFormat="1" ht="12.75" x14ac:dyDescent="0.25">
      <c r="A26" s="76">
        <f t="shared" ref="A26:A34" si="6">+A25+1</f>
        <v>3</v>
      </c>
      <c r="B26" s="69">
        <v>16</v>
      </c>
      <c r="C26" s="86" t="s">
        <v>258</v>
      </c>
      <c r="D26" s="69">
        <v>130102</v>
      </c>
      <c r="E26" s="77" t="s">
        <v>259</v>
      </c>
      <c r="F26" s="77" t="s">
        <v>14</v>
      </c>
      <c r="G26" s="83">
        <f t="shared" si="4"/>
        <v>11820.511862854632</v>
      </c>
      <c r="H26" s="83">
        <v>15</v>
      </c>
      <c r="I26" s="83">
        <v>96</v>
      </c>
      <c r="J26" s="83">
        <v>102</v>
      </c>
      <c r="K26" s="83">
        <v>198</v>
      </c>
      <c r="L26" s="83">
        <v>209</v>
      </c>
      <c r="M26" s="83">
        <v>203</v>
      </c>
      <c r="N26" s="83">
        <v>199</v>
      </c>
      <c r="O26" s="83">
        <v>204</v>
      </c>
      <c r="P26" s="83">
        <v>194</v>
      </c>
      <c r="Q26" s="83">
        <v>206.79569853595609</v>
      </c>
      <c r="R26" s="83">
        <v>208.31135155952654</v>
      </c>
      <c r="S26" s="83">
        <v>210.19076130875396</v>
      </c>
      <c r="T26" s="83">
        <v>212.13079717892415</v>
      </c>
      <c r="U26" s="83">
        <v>214.49521589569417</v>
      </c>
      <c r="V26" s="83">
        <v>217.04151297529253</v>
      </c>
      <c r="W26" s="83">
        <v>219.40593169206247</v>
      </c>
      <c r="X26" s="83">
        <v>221.70972428788957</v>
      </c>
      <c r="Y26" s="83">
        <v>223.58913403711705</v>
      </c>
      <c r="Z26" s="83">
        <v>225.71104827011564</v>
      </c>
      <c r="AA26" s="83">
        <v>227.89358862405712</v>
      </c>
      <c r="AB26" s="83">
        <v>229.4092416476276</v>
      </c>
      <c r="AC26" s="83">
        <v>230.01550285705579</v>
      </c>
      <c r="AD26" s="83">
        <v>230.13675509894145</v>
      </c>
      <c r="AE26" s="83">
        <v>1153.9575860256195</v>
      </c>
      <c r="AF26" s="83">
        <v>1177.965529918976</v>
      </c>
      <c r="AG26" s="83">
        <v>1049.3775273992565</v>
      </c>
      <c r="AH26" s="83">
        <v>883.38320825781761</v>
      </c>
      <c r="AI26" s="83">
        <v>773.89243383508619</v>
      </c>
      <c r="AJ26" s="83">
        <v>614.80949248112893</v>
      </c>
      <c r="AK26" s="83">
        <v>496.40667827980326</v>
      </c>
      <c r="AL26" s="83">
        <v>405.7706274702885</v>
      </c>
      <c r="AM26" s="83">
        <v>302.0999606580678</v>
      </c>
      <c r="AN26" s="83">
        <v>247.83958241424463</v>
      </c>
      <c r="AO26" s="83">
        <v>171.26879166346404</v>
      </c>
      <c r="AP26" s="83">
        <v>131.31617796214627</v>
      </c>
      <c r="AQ26" s="83">
        <v>128.5880025197194</v>
      </c>
      <c r="AR26" s="87">
        <v>199.39931178093215</v>
      </c>
      <c r="AS26" s="83">
        <v>6137.3034752834665</v>
      </c>
      <c r="AT26" s="83">
        <v>3560.8752135764821</v>
      </c>
      <c r="AU26" s="83">
        <v>549.69703858854109</v>
      </c>
      <c r="AV26" s="83">
        <v>574.37186981226853</v>
      </c>
      <c r="AW26" s="83">
        <v>2986.5033437642137</v>
      </c>
      <c r="AX26" s="83">
        <v>271.36251734005856</v>
      </c>
    </row>
    <row r="27" spans="1:57" s="3" customFormat="1" ht="12.75" x14ac:dyDescent="0.25">
      <c r="A27" s="76">
        <f t="shared" si="6"/>
        <v>4</v>
      </c>
      <c r="B27" s="69">
        <v>17</v>
      </c>
      <c r="C27" s="86" t="s">
        <v>260</v>
      </c>
      <c r="D27" s="69">
        <v>130102</v>
      </c>
      <c r="E27" s="77" t="s">
        <v>259</v>
      </c>
      <c r="F27" s="77" t="s">
        <v>15</v>
      </c>
      <c r="G27" s="83">
        <f t="shared" si="4"/>
        <v>16716.121858494495</v>
      </c>
      <c r="H27" s="83">
        <v>21</v>
      </c>
      <c r="I27" s="83">
        <v>136</v>
      </c>
      <c r="J27" s="83">
        <v>145</v>
      </c>
      <c r="K27" s="83">
        <v>281</v>
      </c>
      <c r="L27" s="83">
        <v>296</v>
      </c>
      <c r="M27" s="83">
        <v>288</v>
      </c>
      <c r="N27" s="83">
        <v>282</v>
      </c>
      <c r="O27" s="83">
        <v>288</v>
      </c>
      <c r="P27" s="83">
        <v>275</v>
      </c>
      <c r="Q27" s="83">
        <v>292.38215325350433</v>
      </c>
      <c r="R27" s="83">
        <v>294.52508900001192</v>
      </c>
      <c r="S27" s="83">
        <v>297.18232932568145</v>
      </c>
      <c r="T27" s="83">
        <v>299.92528708121125</v>
      </c>
      <c r="U27" s="83">
        <v>303.26826684576315</v>
      </c>
      <c r="V27" s="83">
        <v>306.86839889989602</v>
      </c>
      <c r="W27" s="83">
        <v>310.21137866444792</v>
      </c>
      <c r="X27" s="83">
        <v>313.46864099913955</v>
      </c>
      <c r="Y27" s="83">
        <v>316.12588132480909</v>
      </c>
      <c r="Z27" s="83">
        <v>319.12599136991975</v>
      </c>
      <c r="AA27" s="83">
        <v>322.21181884489084</v>
      </c>
      <c r="AB27" s="83">
        <v>324.35475459139843</v>
      </c>
      <c r="AC27" s="83">
        <v>325.2119288900015</v>
      </c>
      <c r="AD27" s="83">
        <v>325.38336374972215</v>
      </c>
      <c r="AE27" s="83">
        <v>1631.5455599610675</v>
      </c>
      <c r="AF27" s="83">
        <v>1665.4896621857483</v>
      </c>
      <c r="AG27" s="83">
        <v>1483.6829934520392</v>
      </c>
      <c r="AH27" s="83">
        <v>1248.9886704945209</v>
      </c>
      <c r="AI27" s="83">
        <v>1094.1829921668079</v>
      </c>
      <c r="AJ27" s="83">
        <v>869.26045621336459</v>
      </c>
      <c r="AK27" s="83">
        <v>701.85431569618686</v>
      </c>
      <c r="AL27" s="83">
        <v>573.70675805502913</v>
      </c>
      <c r="AM27" s="83">
        <v>427.12995299390553</v>
      </c>
      <c r="AN27" s="83">
        <v>350.41285326893154</v>
      </c>
      <c r="AO27" s="83">
        <v>242.15173935536487</v>
      </c>
      <c r="AP27" s="83">
        <v>185.66395307742314</v>
      </c>
      <c r="AQ27" s="83">
        <v>181.80666873370936</v>
      </c>
      <c r="AR27" s="87">
        <v>281.92462681054695</v>
      </c>
      <c r="AS27" s="83">
        <v>8677.3468596185121</v>
      </c>
      <c r="AT27" s="83">
        <v>5034.6132428450819</v>
      </c>
      <c r="AU27" s="83">
        <v>777.19993654339578</v>
      </c>
      <c r="AV27" s="83">
        <v>812.08693049654039</v>
      </c>
      <c r="AW27" s="83">
        <v>4222.526312348542</v>
      </c>
      <c r="AX27" s="83">
        <v>383.67121605473028</v>
      </c>
    </row>
    <row r="28" spans="1:57" s="3" customFormat="1" ht="12.75" x14ac:dyDescent="0.25">
      <c r="A28" s="76">
        <f t="shared" si="6"/>
        <v>5</v>
      </c>
      <c r="B28" s="69">
        <v>18</v>
      </c>
      <c r="C28" s="86" t="s">
        <v>261</v>
      </c>
      <c r="D28" s="69">
        <v>130102</v>
      </c>
      <c r="E28" s="77" t="s">
        <v>259</v>
      </c>
      <c r="F28" s="77" t="s">
        <v>16</v>
      </c>
      <c r="G28" s="83">
        <f t="shared" si="4"/>
        <v>15881.106372837814</v>
      </c>
      <c r="H28" s="83">
        <v>20</v>
      </c>
      <c r="I28" s="83">
        <v>130</v>
      </c>
      <c r="J28" s="83">
        <v>137</v>
      </c>
      <c r="K28" s="83">
        <v>267</v>
      </c>
      <c r="L28" s="83">
        <v>281</v>
      </c>
      <c r="M28" s="83">
        <v>273</v>
      </c>
      <c r="N28" s="83">
        <v>268</v>
      </c>
      <c r="O28" s="83">
        <v>274</v>
      </c>
      <c r="P28" s="83">
        <v>261</v>
      </c>
      <c r="Q28" s="83">
        <v>277.78819203010198</v>
      </c>
      <c r="R28" s="83">
        <v>279.82416529329527</v>
      </c>
      <c r="S28" s="83">
        <v>282.34877213965501</v>
      </c>
      <c r="T28" s="83">
        <v>284.95481791654259</v>
      </c>
      <c r="U28" s="83">
        <v>288.13093620712425</v>
      </c>
      <c r="V28" s="83">
        <v>291.55137128928908</v>
      </c>
      <c r="W28" s="83">
        <v>294.72748957987073</v>
      </c>
      <c r="X28" s="83">
        <v>297.82216893992455</v>
      </c>
      <c r="Y28" s="83">
        <v>300.34677578628435</v>
      </c>
      <c r="Z28" s="83">
        <v>303.19713835475511</v>
      </c>
      <c r="AA28" s="83">
        <v>306.12893985375348</v>
      </c>
      <c r="AB28" s="83">
        <v>308.16491311694682</v>
      </c>
      <c r="AC28" s="83">
        <v>308.97930242222424</v>
      </c>
      <c r="AD28" s="83">
        <v>309.14218028327963</v>
      </c>
      <c r="AE28" s="83">
        <v>1550.1086036648958</v>
      </c>
      <c r="AF28" s="83">
        <v>1582.3584201538786</v>
      </c>
      <c r="AG28" s="83">
        <v>1409.6264485045542</v>
      </c>
      <c r="AH28" s="83">
        <v>1186.6466567196176</v>
      </c>
      <c r="AI28" s="83">
        <v>1039.5679481865291</v>
      </c>
      <c r="AJ28" s="83">
        <v>825.87219448175426</v>
      </c>
      <c r="AK28" s="83">
        <v>666.821963161089</v>
      </c>
      <c r="AL28" s="83">
        <v>545.07076202212613</v>
      </c>
      <c r="AM28" s="83">
        <v>405.81019081970038</v>
      </c>
      <c r="AN28" s="83">
        <v>332.9223479973781</v>
      </c>
      <c r="AO28" s="83">
        <v>230.06497874084963</v>
      </c>
      <c r="AP28" s="83">
        <v>176.39672352307267</v>
      </c>
      <c r="AQ28" s="83">
        <v>172.73197164932458</v>
      </c>
      <c r="AR28" s="87">
        <v>267.85264250571839</v>
      </c>
      <c r="AS28" s="83">
        <v>8244.2258151836068</v>
      </c>
      <c r="AT28" s="83">
        <v>4783.3155845464789</v>
      </c>
      <c r="AU28" s="83">
        <v>738.40678309496752</v>
      </c>
      <c r="AV28" s="83">
        <v>771.55242781975551</v>
      </c>
      <c r="AW28" s="83">
        <v>4011.7631567267231</v>
      </c>
      <c r="AX28" s="83">
        <v>364.52065304213909</v>
      </c>
    </row>
    <row r="29" spans="1:57" s="3" customFormat="1" ht="12.75" x14ac:dyDescent="0.25">
      <c r="A29" s="76">
        <f t="shared" si="6"/>
        <v>6</v>
      </c>
      <c r="B29" s="69">
        <v>19</v>
      </c>
      <c r="C29" s="86" t="s">
        <v>262</v>
      </c>
      <c r="D29" s="69">
        <v>130102</v>
      </c>
      <c r="E29" s="77" t="s">
        <v>242</v>
      </c>
      <c r="F29" s="77" t="s">
        <v>263</v>
      </c>
      <c r="G29" s="83">
        <f t="shared" si="4"/>
        <v>31043.77819259631</v>
      </c>
      <c r="H29" s="83">
        <v>40</v>
      </c>
      <c r="I29" s="83">
        <v>253</v>
      </c>
      <c r="J29" s="83">
        <v>268</v>
      </c>
      <c r="K29" s="83">
        <v>521</v>
      </c>
      <c r="L29" s="83">
        <v>550</v>
      </c>
      <c r="M29" s="83">
        <v>534</v>
      </c>
      <c r="N29" s="83">
        <v>523</v>
      </c>
      <c r="O29" s="83">
        <v>535</v>
      </c>
      <c r="P29" s="83">
        <v>510</v>
      </c>
      <c r="Q29" s="83">
        <v>543.03958195496523</v>
      </c>
      <c r="R29" s="83">
        <v>547.01964338823245</v>
      </c>
      <c r="S29" s="83">
        <v>551.95491956548369</v>
      </c>
      <c r="T29" s="83">
        <v>557.04939820006553</v>
      </c>
      <c r="U29" s="83">
        <v>563.25829403596231</v>
      </c>
      <c r="V29" s="83">
        <v>569.94479724385099</v>
      </c>
      <c r="W29" s="83">
        <v>576.15369307974765</v>
      </c>
      <c r="X29" s="83">
        <v>582.20338645831362</v>
      </c>
      <c r="Y29" s="83">
        <v>587.13866263556486</v>
      </c>
      <c r="Z29" s="83">
        <v>592.71074864213892</v>
      </c>
      <c r="AA29" s="83">
        <v>598.44203710604347</v>
      </c>
      <c r="AB29" s="83">
        <v>602.42209853931058</v>
      </c>
      <c r="AC29" s="83">
        <v>604.01412311261743</v>
      </c>
      <c r="AD29" s="83">
        <v>604.33252802727884</v>
      </c>
      <c r="AE29" s="83">
        <v>3030.2595728322517</v>
      </c>
      <c r="AF29" s="83">
        <v>3093.3037459352026</v>
      </c>
      <c r="AG29" s="83">
        <v>2755.6353339368202</v>
      </c>
      <c r="AH29" s="83">
        <v>2319.7390057654056</v>
      </c>
      <c r="AI29" s="83">
        <v>2032.219367826189</v>
      </c>
      <c r="AJ29" s="83">
        <v>1614.472119790473</v>
      </c>
      <c r="AK29" s="83">
        <v>1303.5497206236457</v>
      </c>
      <c r="AL29" s="83">
        <v>1065.5420469142721</v>
      </c>
      <c r="AM29" s="83">
        <v>793.30584487880151</v>
      </c>
      <c r="AN29" s="83">
        <v>650.81964556783873</v>
      </c>
      <c r="AO29" s="83">
        <v>449.74694195918403</v>
      </c>
      <c r="AP29" s="83">
        <v>344.83252257826291</v>
      </c>
      <c r="AQ29" s="83">
        <v>337.66841199838211</v>
      </c>
      <c r="AR29" s="87">
        <v>523.6168821606218</v>
      </c>
      <c r="AS29" s="83">
        <v>16116.383160499865</v>
      </c>
      <c r="AT29" s="83">
        <v>9350.7563313177616</v>
      </c>
      <c r="AU29" s="83">
        <v>1443.4886806173174</v>
      </c>
      <c r="AV29" s="83">
        <v>1508.2840807509062</v>
      </c>
      <c r="AW29" s="83">
        <v>7842.472250566856</v>
      </c>
      <c r="AX29" s="83">
        <v>712.59019901214458</v>
      </c>
    </row>
    <row r="30" spans="1:57" s="3" customFormat="1" ht="12.75" x14ac:dyDescent="0.25">
      <c r="A30" s="76">
        <f t="shared" si="6"/>
        <v>7</v>
      </c>
      <c r="B30" s="69">
        <v>20</v>
      </c>
      <c r="C30" s="86" t="s">
        <v>264</v>
      </c>
      <c r="D30" s="69">
        <v>130102</v>
      </c>
      <c r="E30" s="77" t="s">
        <v>259</v>
      </c>
      <c r="F30" s="77" t="s">
        <v>265</v>
      </c>
      <c r="G30" s="83">
        <f t="shared" si="4"/>
        <v>5378.0495327005128</v>
      </c>
      <c r="H30" s="83">
        <v>7</v>
      </c>
      <c r="I30" s="83">
        <v>44</v>
      </c>
      <c r="J30" s="83">
        <v>46</v>
      </c>
      <c r="K30" s="83">
        <v>90</v>
      </c>
      <c r="L30" s="83">
        <v>95</v>
      </c>
      <c r="M30" s="83">
        <v>93</v>
      </c>
      <c r="N30" s="83">
        <v>91</v>
      </c>
      <c r="O30" s="83">
        <v>93</v>
      </c>
      <c r="P30" s="83">
        <v>88</v>
      </c>
      <c r="Q30" s="83">
        <v>94.070642081749341</v>
      </c>
      <c r="R30" s="83">
        <v>94.760107356461646</v>
      </c>
      <c r="S30" s="83">
        <v>95.615044297104944</v>
      </c>
      <c r="T30" s="83">
        <v>96.497559848736699</v>
      </c>
      <c r="U30" s="83">
        <v>97.573125677287933</v>
      </c>
      <c r="V30" s="83">
        <v>98.731427338804622</v>
      </c>
      <c r="W30" s="83">
        <v>99.806993167355856</v>
      </c>
      <c r="X30" s="83">
        <v>100.85498038491859</v>
      </c>
      <c r="Y30" s="83">
        <v>101.70991732556188</v>
      </c>
      <c r="Z30" s="83">
        <v>102.67516871015911</v>
      </c>
      <c r="AA30" s="83">
        <v>103.66799870574486</v>
      </c>
      <c r="AB30" s="83">
        <v>104.35746398045718</v>
      </c>
      <c r="AC30" s="83">
        <v>104.63325009034212</v>
      </c>
      <c r="AD30" s="83">
        <v>104.68840731231911</v>
      </c>
      <c r="AE30" s="83">
        <v>524.93128155497413</v>
      </c>
      <c r="AF30" s="83">
        <v>535.85241150641741</v>
      </c>
      <c r="AG30" s="83">
        <v>477.35817759982382</v>
      </c>
      <c r="AH30" s="83">
        <v>401.8479407133301</v>
      </c>
      <c r="AI30" s="83">
        <v>352.04096926811195</v>
      </c>
      <c r="AJ30" s="83">
        <v>279.67469403430664</v>
      </c>
      <c r="AK30" s="83">
        <v>225.81366677377997</v>
      </c>
      <c r="AL30" s="83">
        <v>184.58364334598309</v>
      </c>
      <c r="AM30" s="83">
        <v>137.42421855566019</v>
      </c>
      <c r="AN30" s="83">
        <v>112.74136172095902</v>
      </c>
      <c r="AO30" s="83">
        <v>77.909576042492475</v>
      </c>
      <c r="AP30" s="83">
        <v>59.735271401075657</v>
      </c>
      <c r="AQ30" s="83">
        <v>58.494233906593465</v>
      </c>
      <c r="AR30" s="87">
        <v>90.706051541153187</v>
      </c>
      <c r="AS30" s="83">
        <v>2791.8379475871147</v>
      </c>
      <c r="AT30" s="83">
        <v>1619.8297164091312</v>
      </c>
      <c r="AU30" s="83">
        <v>250.05526583266524</v>
      </c>
      <c r="AV30" s="83">
        <v>261.27976050498188</v>
      </c>
      <c r="AW30" s="83">
        <v>1358.5499559041493</v>
      </c>
      <c r="AX30" s="83">
        <v>123.44186278449429</v>
      </c>
    </row>
    <row r="31" spans="1:57" s="3" customFormat="1" ht="12.75" x14ac:dyDescent="0.25">
      <c r="A31" s="76">
        <f t="shared" si="6"/>
        <v>8</v>
      </c>
      <c r="B31" s="69">
        <v>21</v>
      </c>
      <c r="C31" s="86" t="s">
        <v>266</v>
      </c>
      <c r="D31" s="69">
        <v>130102</v>
      </c>
      <c r="E31" s="77" t="s">
        <v>259</v>
      </c>
      <c r="F31" s="77" t="s">
        <v>17</v>
      </c>
      <c r="G31" s="83">
        <f t="shared" si="4"/>
        <v>6447.9338435493974</v>
      </c>
      <c r="H31" s="83">
        <v>8</v>
      </c>
      <c r="I31" s="83">
        <v>52</v>
      </c>
      <c r="J31" s="83">
        <v>56</v>
      </c>
      <c r="K31" s="83">
        <v>108</v>
      </c>
      <c r="L31" s="83">
        <v>114</v>
      </c>
      <c r="M31" s="83">
        <v>111</v>
      </c>
      <c r="N31" s="83">
        <v>109</v>
      </c>
      <c r="O31" s="83">
        <v>111</v>
      </c>
      <c r="P31" s="83">
        <v>106</v>
      </c>
      <c r="Q31" s="83">
        <v>112.79269608629362</v>
      </c>
      <c r="R31" s="83">
        <v>113.61937958150247</v>
      </c>
      <c r="S31" s="83">
        <v>114.64446711556143</v>
      </c>
      <c r="T31" s="83">
        <v>115.70262198942872</v>
      </c>
      <c r="U31" s="83">
        <v>116.9922482419545</v>
      </c>
      <c r="V31" s="83">
        <v>118.38107651390537</v>
      </c>
      <c r="W31" s="83">
        <v>119.67070276643115</v>
      </c>
      <c r="X31" s="83">
        <v>120.92726167914856</v>
      </c>
      <c r="Y31" s="83">
        <v>121.95234921320754</v>
      </c>
      <c r="Z31" s="83">
        <v>123.10970610649989</v>
      </c>
      <c r="AA31" s="83">
        <v>124.30013033960061</v>
      </c>
      <c r="AB31" s="83">
        <v>125.12681383480944</v>
      </c>
      <c r="AC31" s="83">
        <v>125.45748723289299</v>
      </c>
      <c r="AD31" s="83">
        <v>125.52362191250971</v>
      </c>
      <c r="AE31" s="83">
        <v>629.40374591219961</v>
      </c>
      <c r="AF31" s="83">
        <v>642.49841247630764</v>
      </c>
      <c r="AG31" s="83">
        <v>572.36258474278986</v>
      </c>
      <c r="AH31" s="83">
        <v>481.82420834751809</v>
      </c>
      <c r="AI31" s="83">
        <v>422.10459265363187</v>
      </c>
      <c r="AJ31" s="83">
        <v>335.33589299651231</v>
      </c>
      <c r="AK31" s="83">
        <v>270.75537835079808</v>
      </c>
      <c r="AL31" s="83">
        <v>221.31970533730967</v>
      </c>
      <c r="AM31" s="83">
        <v>164.77455426502527</v>
      </c>
      <c r="AN31" s="83">
        <v>135.17928513654888</v>
      </c>
      <c r="AO31" s="83">
        <v>93.415234958598489</v>
      </c>
      <c r="AP31" s="83">
        <v>71.623858024893579</v>
      </c>
      <c r="AQ31" s="83">
        <v>70.135827733517672</v>
      </c>
      <c r="AR31" s="87">
        <v>108.75848062967451</v>
      </c>
      <c r="AS31" s="83">
        <v>3347.4729434792371</v>
      </c>
      <c r="AT31" s="83">
        <v>1942.2102036436397</v>
      </c>
      <c r="AU31" s="83">
        <v>299.8215700423408</v>
      </c>
      <c r="AV31" s="83">
        <v>313.27997734434058</v>
      </c>
      <c r="AW31" s="83">
        <v>1628.9302262992992</v>
      </c>
      <c r="AX31" s="83">
        <v>148.00941298219007</v>
      </c>
    </row>
    <row r="32" spans="1:57" s="3" customFormat="1" ht="12.75" x14ac:dyDescent="0.25">
      <c r="A32" s="76">
        <f t="shared" si="6"/>
        <v>9</v>
      </c>
      <c r="B32" s="69">
        <v>22</v>
      </c>
      <c r="C32" s="86" t="s">
        <v>267</v>
      </c>
      <c r="D32" s="69">
        <v>130102</v>
      </c>
      <c r="E32" s="77" t="s">
        <v>259</v>
      </c>
      <c r="F32" s="77" t="s">
        <v>18</v>
      </c>
      <c r="G32" s="83">
        <f t="shared" si="4"/>
        <v>8656.8958474248848</v>
      </c>
      <c r="H32" s="83">
        <v>11</v>
      </c>
      <c r="I32" s="83">
        <v>70</v>
      </c>
      <c r="J32" s="83">
        <v>75</v>
      </c>
      <c r="K32" s="83">
        <v>145</v>
      </c>
      <c r="L32" s="83">
        <v>153</v>
      </c>
      <c r="M32" s="83">
        <v>149</v>
      </c>
      <c r="N32" s="83">
        <v>146</v>
      </c>
      <c r="O32" s="83">
        <v>149</v>
      </c>
      <c r="P32" s="83">
        <v>142</v>
      </c>
      <c r="Q32" s="83">
        <v>151.44859186911305</v>
      </c>
      <c r="R32" s="83">
        <v>152.55859327536572</v>
      </c>
      <c r="S32" s="83">
        <v>153.93499501911904</v>
      </c>
      <c r="T32" s="83">
        <v>155.35579681912239</v>
      </c>
      <c r="U32" s="83">
        <v>157.08739901287657</v>
      </c>
      <c r="V32" s="83">
        <v>158.95220137538107</v>
      </c>
      <c r="W32" s="83">
        <v>160.68380356913522</v>
      </c>
      <c r="X32" s="83">
        <v>162.37100570663924</v>
      </c>
      <c r="Y32" s="83">
        <v>163.74740745039256</v>
      </c>
      <c r="Z32" s="83">
        <v>165.3014094191463</v>
      </c>
      <c r="AA32" s="83">
        <v>166.89981144415009</v>
      </c>
      <c r="AB32" s="83">
        <v>168.00981285040277</v>
      </c>
      <c r="AC32" s="83">
        <v>168.45381341290383</v>
      </c>
      <c r="AD32" s="83">
        <v>168.54261352540402</v>
      </c>
      <c r="AE32" s="83">
        <v>845.1106706645262</v>
      </c>
      <c r="AF32" s="83">
        <v>862.69309293956803</v>
      </c>
      <c r="AG32" s="83">
        <v>768.52057363309234</v>
      </c>
      <c r="AH32" s="83">
        <v>646.95321962030084</v>
      </c>
      <c r="AI32" s="83">
        <v>566.76671803260865</v>
      </c>
      <c r="AJ32" s="83">
        <v>450.26097043232937</v>
      </c>
      <c r="AK32" s="83">
        <v>363.54766057587153</v>
      </c>
      <c r="AL32" s="83">
        <v>297.16957648196239</v>
      </c>
      <c r="AM32" s="83">
        <v>221.24548029428041</v>
      </c>
      <c r="AN32" s="83">
        <v>181.5074299504351</v>
      </c>
      <c r="AO32" s="83">
        <v>125.43015890655069</v>
      </c>
      <c r="AP32" s="83">
        <v>96.170521837730561</v>
      </c>
      <c r="AQ32" s="83">
        <v>94.172519306475749</v>
      </c>
      <c r="AR32" s="87">
        <v>146.0317850066001</v>
      </c>
      <c r="AS32" s="83">
        <v>4494.7064943107744</v>
      </c>
      <c r="AT32" s="83">
        <v>2607.8373038500013</v>
      </c>
      <c r="AU32" s="83">
        <v>402.57531001971506</v>
      </c>
      <c r="AV32" s="83">
        <v>420.64613291350838</v>
      </c>
      <c r="AW32" s="83">
        <v>2187.1911709364931</v>
      </c>
      <c r="AX32" s="83">
        <v>198.73465177547644</v>
      </c>
    </row>
    <row r="33" spans="1:50" s="3" customFormat="1" ht="12.75" x14ac:dyDescent="0.25">
      <c r="A33" s="76">
        <f t="shared" si="6"/>
        <v>10</v>
      </c>
      <c r="B33" s="69">
        <v>23</v>
      </c>
      <c r="C33" s="86" t="s">
        <v>268</v>
      </c>
      <c r="D33" s="69">
        <v>130102</v>
      </c>
      <c r="E33" s="77" t="s">
        <v>259</v>
      </c>
      <c r="F33" s="77" t="s">
        <v>269</v>
      </c>
      <c r="G33" s="83">
        <f t="shared" si="4"/>
        <v>9493.8080080904983</v>
      </c>
      <c r="H33" s="83">
        <v>12</v>
      </c>
      <c r="I33" s="83">
        <v>77</v>
      </c>
      <c r="J33" s="83">
        <v>82</v>
      </c>
      <c r="K33" s="83">
        <v>159</v>
      </c>
      <c r="L33" s="83">
        <v>168</v>
      </c>
      <c r="M33" s="83">
        <v>163</v>
      </c>
      <c r="N33" s="83">
        <v>160</v>
      </c>
      <c r="O33" s="83">
        <v>164</v>
      </c>
      <c r="P33" s="83">
        <v>156</v>
      </c>
      <c r="Q33" s="83">
        <v>166.07950827176586</v>
      </c>
      <c r="R33" s="83">
        <v>167.29674301430302</v>
      </c>
      <c r="S33" s="83">
        <v>168.80611409504905</v>
      </c>
      <c r="T33" s="83">
        <v>170.36417456549657</v>
      </c>
      <c r="U33" s="83">
        <v>172.26306076385447</v>
      </c>
      <c r="V33" s="83">
        <v>174.30801513131686</v>
      </c>
      <c r="W33" s="83">
        <v>176.20690132967476</v>
      </c>
      <c r="X33" s="83">
        <v>178.05709813833124</v>
      </c>
      <c r="Y33" s="83">
        <v>179.56646921907725</v>
      </c>
      <c r="Z33" s="83">
        <v>181.27059785862923</v>
      </c>
      <c r="AA33" s="83">
        <v>183.02341588788272</v>
      </c>
      <c r="AB33" s="83">
        <v>184.24065063041985</v>
      </c>
      <c r="AC33" s="83">
        <v>184.72754452743467</v>
      </c>
      <c r="AD33" s="83">
        <v>184.82492330683763</v>
      </c>
      <c r="AE33" s="83">
        <v>926.75384357806854</v>
      </c>
      <c r="AF33" s="83">
        <v>946.0348418998567</v>
      </c>
      <c r="AG33" s="83">
        <v>842.76464634300669</v>
      </c>
      <c r="AH33" s="83">
        <v>709.45309734034015</v>
      </c>
      <c r="AI33" s="83">
        <v>621.52005953945809</v>
      </c>
      <c r="AJ33" s="83">
        <v>493.75910096276101</v>
      </c>
      <c r="AK33" s="83">
        <v>398.66872287576052</v>
      </c>
      <c r="AL33" s="83">
        <v>325.87808527204021</v>
      </c>
      <c r="AM33" s="83">
        <v>242.61922888250055</v>
      </c>
      <c r="AN33" s="83">
        <v>199.04222509967133</v>
      </c>
      <c r="AO33" s="83">
        <v>137.54752590669554</v>
      </c>
      <c r="AP33" s="83">
        <v>105.46121809341686</v>
      </c>
      <c r="AQ33" s="83">
        <v>103.27019555685001</v>
      </c>
      <c r="AR33" s="87">
        <v>160.13940272818471</v>
      </c>
      <c r="AS33" s="83">
        <v>4928.9242982607448</v>
      </c>
      <c r="AT33" s="83">
        <v>2859.7713041167308</v>
      </c>
      <c r="AU33" s="83">
        <v>441.46669642336587</v>
      </c>
      <c r="AV33" s="83">
        <v>461.28327803187051</v>
      </c>
      <c r="AW33" s="83">
        <v>2398.4880260848604</v>
      </c>
      <c r="AX33" s="83">
        <v>217.93370830384762</v>
      </c>
    </row>
    <row r="34" spans="1:50" s="3" customFormat="1" ht="12.75" x14ac:dyDescent="0.25">
      <c r="A34" s="76">
        <f t="shared" si="6"/>
        <v>11</v>
      </c>
      <c r="B34" s="69">
        <v>24</v>
      </c>
      <c r="C34" s="86" t="s">
        <v>270</v>
      </c>
      <c r="D34" s="69">
        <v>130102</v>
      </c>
      <c r="E34" s="77" t="s">
        <v>259</v>
      </c>
      <c r="F34" s="77" t="s">
        <v>271</v>
      </c>
      <c r="G34" s="83">
        <f t="shared" si="4"/>
        <v>9549.6730027101148</v>
      </c>
      <c r="H34" s="83">
        <v>12</v>
      </c>
      <c r="I34" s="83">
        <v>77</v>
      </c>
      <c r="J34" s="83">
        <v>83</v>
      </c>
      <c r="K34" s="83">
        <v>160</v>
      </c>
      <c r="L34" s="83">
        <v>169</v>
      </c>
      <c r="M34" s="83">
        <v>164</v>
      </c>
      <c r="N34" s="83">
        <v>161</v>
      </c>
      <c r="O34" s="83">
        <v>165</v>
      </c>
      <c r="P34" s="83">
        <v>157</v>
      </c>
      <c r="Q34" s="83">
        <v>167.05108738036841</v>
      </c>
      <c r="R34" s="83">
        <v>168.27544304865023</v>
      </c>
      <c r="S34" s="83">
        <v>169.79364407731964</v>
      </c>
      <c r="T34" s="83">
        <v>171.36081933272035</v>
      </c>
      <c r="U34" s="83">
        <v>173.27081417523996</v>
      </c>
      <c r="V34" s="83">
        <v>175.32773169795337</v>
      </c>
      <c r="W34" s="83">
        <v>177.23772654047298</v>
      </c>
      <c r="X34" s="83">
        <v>179.09874715626131</v>
      </c>
      <c r="Y34" s="83">
        <v>180.61694818493075</v>
      </c>
      <c r="Z34" s="83">
        <v>182.33104612052526</v>
      </c>
      <c r="AA34" s="83">
        <v>184.09411828285104</v>
      </c>
      <c r="AB34" s="83">
        <v>185.31847395113283</v>
      </c>
      <c r="AC34" s="83">
        <v>185.80821621844555</v>
      </c>
      <c r="AD34" s="83">
        <v>185.9061646719081</v>
      </c>
      <c r="AE34" s="83">
        <v>932.17543160302921</v>
      </c>
      <c r="AF34" s="83">
        <v>951.56922538861284</v>
      </c>
      <c r="AG34" s="83">
        <v>847.69489049158528</v>
      </c>
      <c r="AH34" s="83">
        <v>713.6034577013628</v>
      </c>
      <c r="AI34" s="83">
        <v>625.15600422468572</v>
      </c>
      <c r="AJ34" s="83">
        <v>496.64763328182829</v>
      </c>
      <c r="AK34" s="83">
        <v>401.00096847565425</v>
      </c>
      <c r="AL34" s="83">
        <v>327.78449951240276</v>
      </c>
      <c r="AM34" s="83">
        <v>244.03857180192787</v>
      </c>
      <c r="AN34" s="83">
        <v>200.2066388774395</v>
      </c>
      <c r="AO34" s="83">
        <v>138.35219051584309</v>
      </c>
      <c r="AP34" s="83">
        <v>106.07817509993492</v>
      </c>
      <c r="AQ34" s="83">
        <v>103.87433489702768</v>
      </c>
      <c r="AR34" s="87">
        <v>161.07623171915324</v>
      </c>
      <c r="AS34" s="83">
        <v>4957.7589204601163</v>
      </c>
      <c r="AT34" s="83">
        <v>2876.5012070612547</v>
      </c>
      <c r="AU34" s="83">
        <v>444.04931377244219</v>
      </c>
      <c r="AV34" s="83">
        <v>463.98182405206995</v>
      </c>
      <c r="AW34" s="83">
        <v>2412.5193830091848</v>
      </c>
      <c r="AX34" s="83">
        <v>219.20863884917298</v>
      </c>
    </row>
    <row r="35" spans="1:50" s="3" customFormat="1" ht="12.75" x14ac:dyDescent="0.25">
      <c r="A35" s="85"/>
      <c r="B35" s="69"/>
      <c r="C35" s="88"/>
      <c r="D35" s="69" t="s">
        <v>656</v>
      </c>
      <c r="E35" s="10" t="s">
        <v>700</v>
      </c>
      <c r="F35" s="25"/>
      <c r="G35" s="89">
        <f t="shared" si="4"/>
        <v>47600</v>
      </c>
      <c r="H35" s="89">
        <f>SUM(H36:H39)</f>
        <v>78</v>
      </c>
      <c r="I35" s="89">
        <f t="shared" ref="I35:P35" si="7">SUM(I36:I39)</f>
        <v>583</v>
      </c>
      <c r="J35" s="89">
        <f t="shared" si="7"/>
        <v>674</v>
      </c>
      <c r="K35" s="89">
        <f t="shared" si="7"/>
        <v>1257</v>
      </c>
      <c r="L35" s="89">
        <f t="shared" si="7"/>
        <v>1392</v>
      </c>
      <c r="M35" s="89">
        <f t="shared" si="7"/>
        <v>1136</v>
      </c>
      <c r="N35" s="89">
        <f t="shared" si="7"/>
        <v>1129</v>
      </c>
      <c r="O35" s="89">
        <f t="shared" si="7"/>
        <v>1255</v>
      </c>
      <c r="P35" s="89">
        <f t="shared" si="7"/>
        <v>1271</v>
      </c>
      <c r="Q35" s="89">
        <v>617</v>
      </c>
      <c r="R35" s="89">
        <v>634</v>
      </c>
      <c r="S35" s="89">
        <v>657.00000000000011</v>
      </c>
      <c r="T35" s="89">
        <v>680</v>
      </c>
      <c r="U35" s="89">
        <v>712.00000000000011</v>
      </c>
      <c r="V35" s="89">
        <v>749.99999999999989</v>
      </c>
      <c r="W35" s="89">
        <v>776.00000000000011</v>
      </c>
      <c r="X35" s="89">
        <v>780.00000000000023</v>
      </c>
      <c r="Y35" s="89">
        <v>769.00000000000011</v>
      </c>
      <c r="Z35" s="89">
        <v>764.00000000000011</v>
      </c>
      <c r="AA35" s="89">
        <v>756.00000000000011</v>
      </c>
      <c r="AB35" s="89">
        <v>761.00000000000023</v>
      </c>
      <c r="AC35" s="89">
        <v>786</v>
      </c>
      <c r="AD35" s="89">
        <v>825.00000000000011</v>
      </c>
      <c r="AE35" s="89">
        <v>4486.0000000000009</v>
      </c>
      <c r="AF35" s="89">
        <v>4451.0000000000009</v>
      </c>
      <c r="AG35" s="89">
        <v>3658.0000000000009</v>
      </c>
      <c r="AH35" s="89">
        <v>3163.0000000000005</v>
      </c>
      <c r="AI35" s="89">
        <v>2638.0000000000005</v>
      </c>
      <c r="AJ35" s="89">
        <v>2235.0000000000005</v>
      </c>
      <c r="AK35" s="89">
        <v>2308.0000000000005</v>
      </c>
      <c r="AL35" s="89">
        <v>1982</v>
      </c>
      <c r="AM35" s="89">
        <v>1609.9999999999998</v>
      </c>
      <c r="AN35" s="89">
        <v>1309.0000000000005</v>
      </c>
      <c r="AO35" s="89">
        <v>954</v>
      </c>
      <c r="AP35" s="89">
        <v>609.00000000000011</v>
      </c>
      <c r="AQ35" s="89">
        <v>490</v>
      </c>
      <c r="AR35" s="90">
        <v>670</v>
      </c>
      <c r="AS35" s="89">
        <v>22828</v>
      </c>
      <c r="AT35" s="72">
        <v>12811</v>
      </c>
      <c r="AU35" s="89">
        <v>1860</v>
      </c>
      <c r="AV35" s="89">
        <v>1945</v>
      </c>
      <c r="AW35" s="89">
        <v>10866</v>
      </c>
      <c r="AX35" s="89">
        <v>910</v>
      </c>
    </row>
    <row r="36" spans="1:50" s="3" customFormat="1" ht="12.75" x14ac:dyDescent="0.25">
      <c r="A36" s="76">
        <v>1</v>
      </c>
      <c r="B36" s="69">
        <v>25</v>
      </c>
      <c r="C36" s="86" t="s">
        <v>272</v>
      </c>
      <c r="D36" s="69">
        <v>130103</v>
      </c>
      <c r="E36" s="77" t="s">
        <v>273</v>
      </c>
      <c r="F36" s="77" t="s">
        <v>20</v>
      </c>
      <c r="G36" s="83">
        <f t="shared" si="4"/>
        <v>27970.808688784291</v>
      </c>
      <c r="H36" s="83">
        <v>46</v>
      </c>
      <c r="I36" s="83">
        <v>343</v>
      </c>
      <c r="J36" s="83">
        <v>396</v>
      </c>
      <c r="K36" s="83">
        <v>739</v>
      </c>
      <c r="L36" s="83">
        <v>818</v>
      </c>
      <c r="M36" s="83">
        <v>668</v>
      </c>
      <c r="N36" s="83">
        <v>663</v>
      </c>
      <c r="O36" s="83">
        <v>737</v>
      </c>
      <c r="P36" s="83">
        <v>747</v>
      </c>
      <c r="Q36" s="83">
        <v>362.56137851045582</v>
      </c>
      <c r="R36" s="83">
        <v>372.550914060987</v>
      </c>
      <c r="S36" s="83">
        <v>386.06616804111752</v>
      </c>
      <c r="T36" s="83">
        <v>399.58142202124787</v>
      </c>
      <c r="U36" s="83">
        <v>418.38525364577725</v>
      </c>
      <c r="V36" s="83">
        <v>440.71480369990576</v>
      </c>
      <c r="W36" s="83">
        <v>455.9929168948359</v>
      </c>
      <c r="X36" s="83">
        <v>458.34339584790217</v>
      </c>
      <c r="Y36" s="83">
        <v>451.87957872697007</v>
      </c>
      <c r="Z36" s="83">
        <v>448.94148003563743</v>
      </c>
      <c r="AA36" s="83">
        <v>444.24052212950511</v>
      </c>
      <c r="AB36" s="83">
        <v>447.17862082083781</v>
      </c>
      <c r="AC36" s="83">
        <v>461.86911427750124</v>
      </c>
      <c r="AD36" s="83">
        <v>484.78628406989645</v>
      </c>
      <c r="AE36" s="83">
        <v>2636.0621458637033</v>
      </c>
      <c r="AF36" s="83">
        <v>2615.4954550243747</v>
      </c>
      <c r="AG36" s="83">
        <v>2149.5130025790077</v>
      </c>
      <c r="AH36" s="83">
        <v>1858.6412321370697</v>
      </c>
      <c r="AI36" s="83">
        <v>1550.1408695471353</v>
      </c>
      <c r="AJ36" s="83">
        <v>1313.3301150257194</v>
      </c>
      <c r="AK36" s="83">
        <v>1356.226355919177</v>
      </c>
      <c r="AL36" s="83">
        <v>1164.6623212442844</v>
      </c>
      <c r="AM36" s="83">
        <v>946.06777860913098</v>
      </c>
      <c r="AN36" s="83">
        <v>769.19423739090246</v>
      </c>
      <c r="AO36" s="83">
        <v>560.58923030628011</v>
      </c>
      <c r="AP36" s="83">
        <v>357.86042060432356</v>
      </c>
      <c r="AQ36" s="83">
        <v>287.93367175060513</v>
      </c>
      <c r="AR36" s="87">
        <v>393.70522463858248</v>
      </c>
      <c r="AS36" s="83">
        <v>13414.183385148601</v>
      </c>
      <c r="AT36" s="83">
        <v>7527.9964669326573</v>
      </c>
      <c r="AU36" s="83">
        <v>1092.9727131757663</v>
      </c>
      <c r="AV36" s="83">
        <v>1142.9203909284224</v>
      </c>
      <c r="AW36" s="83">
        <v>6385.0760760042349</v>
      </c>
      <c r="AX36" s="83">
        <v>534.73396182255237</v>
      </c>
    </row>
    <row r="37" spans="1:50" s="3" customFormat="1" ht="12.75" x14ac:dyDescent="0.25">
      <c r="A37" s="76">
        <f>+A36+1</f>
        <v>2</v>
      </c>
      <c r="B37" s="69">
        <v>26</v>
      </c>
      <c r="C37" s="86" t="s">
        <v>586</v>
      </c>
      <c r="D37" s="69">
        <v>130103</v>
      </c>
      <c r="E37" s="77" t="s">
        <v>259</v>
      </c>
      <c r="F37" s="77" t="s">
        <v>587</v>
      </c>
      <c r="G37" s="83">
        <f t="shared" si="4"/>
        <v>3109.1179443910241</v>
      </c>
      <c r="H37" s="83">
        <v>5</v>
      </c>
      <c r="I37" s="83">
        <v>38</v>
      </c>
      <c r="J37" s="83">
        <v>44</v>
      </c>
      <c r="K37" s="83">
        <v>82</v>
      </c>
      <c r="L37" s="83">
        <v>91</v>
      </c>
      <c r="M37" s="83">
        <v>74</v>
      </c>
      <c r="N37" s="83">
        <v>74</v>
      </c>
      <c r="O37" s="83">
        <v>82</v>
      </c>
      <c r="P37" s="83">
        <v>83</v>
      </c>
      <c r="Q37" s="83">
        <v>40.300392721346171</v>
      </c>
      <c r="R37" s="83">
        <v>41.410776313344371</v>
      </c>
      <c r="S37" s="83">
        <v>42.913059996636029</v>
      </c>
      <c r="T37" s="83">
        <v>44.415343679927695</v>
      </c>
      <c r="U37" s="83">
        <v>46.505477500159607</v>
      </c>
      <c r="V37" s="83">
        <v>48.98751141168497</v>
      </c>
      <c r="W37" s="83">
        <v>50.685745140623389</v>
      </c>
      <c r="X37" s="83">
        <v>50.947011868152366</v>
      </c>
      <c r="Y37" s="83">
        <v>50.228528367447645</v>
      </c>
      <c r="Z37" s="83">
        <v>49.901944958036431</v>
      </c>
      <c r="AA37" s="83">
        <v>49.379411502978449</v>
      </c>
      <c r="AB37" s="83">
        <v>49.705994912389684</v>
      </c>
      <c r="AC37" s="83">
        <v>51.338911959445838</v>
      </c>
      <c r="AD37" s="83">
        <v>53.886262552853466</v>
      </c>
      <c r="AE37" s="83">
        <v>293.01063492375835</v>
      </c>
      <c r="AF37" s="83">
        <v>290.72455105787975</v>
      </c>
      <c r="AG37" s="83">
        <v>238.92842232525811</v>
      </c>
      <c r="AH37" s="83">
        <v>206.59666479354607</v>
      </c>
      <c r="AI37" s="83">
        <v>172.3054068053666</v>
      </c>
      <c r="AJ37" s="83">
        <v>145.98278400682125</v>
      </c>
      <c r="AK37" s="83">
        <v>150.75090178422522</v>
      </c>
      <c r="AL37" s="83">
        <v>129.45766349061284</v>
      </c>
      <c r="AM37" s="83">
        <v>105.15985783041707</v>
      </c>
      <c r="AN37" s="83">
        <v>85.499536583860845</v>
      </c>
      <c r="AO37" s="83">
        <v>62.312114515663282</v>
      </c>
      <c r="AP37" s="83">
        <v>39.777859266288196</v>
      </c>
      <c r="AQ37" s="83">
        <v>32.005174122300843</v>
      </c>
      <c r="AR37" s="87">
        <v>43.762176861105239</v>
      </c>
      <c r="AS37" s="83">
        <v>1491.0492140079264</v>
      </c>
      <c r="AT37" s="83">
        <v>836.77201159346146</v>
      </c>
      <c r="AU37" s="83">
        <v>121.4890283009787</v>
      </c>
      <c r="AV37" s="83">
        <v>127.04094626096969</v>
      </c>
      <c r="AW37" s="83">
        <v>709.73106533249177</v>
      </c>
      <c r="AX37" s="83">
        <v>59.438180512844426</v>
      </c>
    </row>
    <row r="38" spans="1:50" s="3" customFormat="1" ht="12.75" x14ac:dyDescent="0.25">
      <c r="A38" s="76">
        <f t="shared" ref="A38:A39" si="8">+A37+1</f>
        <v>3</v>
      </c>
      <c r="B38" s="69">
        <v>27</v>
      </c>
      <c r="C38" s="86" t="s">
        <v>274</v>
      </c>
      <c r="D38" s="69">
        <v>130103</v>
      </c>
      <c r="E38" s="77" t="s">
        <v>259</v>
      </c>
      <c r="F38" s="77" t="s">
        <v>275</v>
      </c>
      <c r="G38" s="83">
        <f t="shared" si="4"/>
        <v>6862.6443877251413</v>
      </c>
      <c r="H38" s="83">
        <v>11</v>
      </c>
      <c r="I38" s="83">
        <v>84</v>
      </c>
      <c r="J38" s="83">
        <v>97</v>
      </c>
      <c r="K38" s="83">
        <v>181</v>
      </c>
      <c r="L38" s="83">
        <v>201</v>
      </c>
      <c r="M38" s="83">
        <v>164</v>
      </c>
      <c r="N38" s="83">
        <v>163</v>
      </c>
      <c r="O38" s="83">
        <v>181</v>
      </c>
      <c r="P38" s="83">
        <v>183</v>
      </c>
      <c r="Q38" s="83">
        <v>88.949466813406659</v>
      </c>
      <c r="R38" s="83">
        <v>91.400262495461618</v>
      </c>
      <c r="S38" s="83">
        <v>94.716044888830126</v>
      </c>
      <c r="T38" s="83">
        <v>98.031827282198591</v>
      </c>
      <c r="U38" s="83">
        <v>102.64508974253735</v>
      </c>
      <c r="V38" s="83">
        <v>108.12333891418962</v>
      </c>
      <c r="W38" s="83">
        <v>111.87161466321486</v>
      </c>
      <c r="X38" s="83">
        <v>112.4482724707572</v>
      </c>
      <c r="Y38" s="83">
        <v>110.86246350001575</v>
      </c>
      <c r="Z38" s="83">
        <v>110.14164124058783</v>
      </c>
      <c r="AA38" s="83">
        <v>108.98832562550315</v>
      </c>
      <c r="AB38" s="83">
        <v>109.70914788493107</v>
      </c>
      <c r="AC38" s="83">
        <v>113.31325918207072</v>
      </c>
      <c r="AD38" s="83">
        <v>118.93567280560858</v>
      </c>
      <c r="AE38" s="83">
        <v>646.72173115873977</v>
      </c>
      <c r="AF38" s="83">
        <v>641.67597534274398</v>
      </c>
      <c r="AG38" s="83">
        <v>527.35356499747422</v>
      </c>
      <c r="AH38" s="83">
        <v>455.99216131410901</v>
      </c>
      <c r="AI38" s="83">
        <v>380.30582407417631</v>
      </c>
      <c r="AJ38" s="83">
        <v>322.20754996428508</v>
      </c>
      <c r="AK38" s="83">
        <v>332.73155495193288</v>
      </c>
      <c r="AL38" s="83">
        <v>285.73394363723179</v>
      </c>
      <c r="AM38" s="83">
        <v>232.10476753579371</v>
      </c>
      <c r="AN38" s="83">
        <v>188.71126751823232</v>
      </c>
      <c r="AO38" s="83">
        <v>137.53288709884919</v>
      </c>
      <c r="AP38" s="83">
        <v>87.796151198321994</v>
      </c>
      <c r="AQ38" s="83">
        <v>70.640581423937221</v>
      </c>
      <c r="AR38" s="87">
        <v>96.590182763342725</v>
      </c>
      <c r="AS38" s="83">
        <v>3290.9861076441607</v>
      </c>
      <c r="AT38" s="83">
        <v>1846.8907931062442</v>
      </c>
      <c r="AU38" s="83">
        <v>268.14588050719021</v>
      </c>
      <c r="AV38" s="83">
        <v>280.39985891746505</v>
      </c>
      <c r="AW38" s="83">
        <v>1566.4909341887792</v>
      </c>
      <c r="AX38" s="83">
        <v>131.1896512158834</v>
      </c>
    </row>
    <row r="39" spans="1:50" s="3" customFormat="1" ht="12.75" x14ac:dyDescent="0.25">
      <c r="A39" s="76">
        <f t="shared" si="8"/>
        <v>4</v>
      </c>
      <c r="B39" s="69">
        <v>28</v>
      </c>
      <c r="C39" s="86" t="s">
        <v>276</v>
      </c>
      <c r="D39" s="69">
        <v>130103</v>
      </c>
      <c r="E39" s="77" t="s">
        <v>259</v>
      </c>
      <c r="F39" s="77" t="s">
        <v>277</v>
      </c>
      <c r="G39" s="83">
        <f t="shared" si="4"/>
        <v>9657.4289790995499</v>
      </c>
      <c r="H39" s="83">
        <v>16</v>
      </c>
      <c r="I39" s="83">
        <v>118</v>
      </c>
      <c r="J39" s="83">
        <v>137</v>
      </c>
      <c r="K39" s="83">
        <v>255</v>
      </c>
      <c r="L39" s="83">
        <v>282</v>
      </c>
      <c r="M39" s="83">
        <v>230</v>
      </c>
      <c r="N39" s="83">
        <v>229</v>
      </c>
      <c r="O39" s="83">
        <v>255</v>
      </c>
      <c r="P39" s="83">
        <v>258</v>
      </c>
      <c r="Q39" s="83">
        <v>125.1887619547914</v>
      </c>
      <c r="R39" s="83">
        <v>128.63804713020704</v>
      </c>
      <c r="S39" s="83">
        <v>133.30472707341644</v>
      </c>
      <c r="T39" s="83">
        <v>137.97140701662585</v>
      </c>
      <c r="U39" s="83">
        <v>144.46417911152591</v>
      </c>
      <c r="V39" s="83">
        <v>152.17434597421962</v>
      </c>
      <c r="W39" s="83">
        <v>157.44972330132597</v>
      </c>
      <c r="X39" s="83">
        <v>158.26131981318849</v>
      </c>
      <c r="Y39" s="83">
        <v>156.02942940556659</v>
      </c>
      <c r="Z39" s="83">
        <v>155.01493376573845</v>
      </c>
      <c r="AA39" s="83">
        <v>153.39174074201344</v>
      </c>
      <c r="AB39" s="83">
        <v>154.40623638184155</v>
      </c>
      <c r="AC39" s="83">
        <v>159.4787145809822</v>
      </c>
      <c r="AD39" s="83">
        <v>167.39178057164168</v>
      </c>
      <c r="AE39" s="83">
        <v>910.2054880537994</v>
      </c>
      <c r="AF39" s="83">
        <v>903.10401857500221</v>
      </c>
      <c r="AG39" s="83">
        <v>742.2050100982608</v>
      </c>
      <c r="AH39" s="83">
        <v>641.76994175527568</v>
      </c>
      <c r="AI39" s="83">
        <v>535.24789957332212</v>
      </c>
      <c r="AJ39" s="83">
        <v>453.47955100317466</v>
      </c>
      <c r="AK39" s="83">
        <v>468.29118734466527</v>
      </c>
      <c r="AL39" s="83">
        <v>402.14607162787127</v>
      </c>
      <c r="AM39" s="83">
        <v>326.66759602465828</v>
      </c>
      <c r="AN39" s="83">
        <v>265.59495850700478</v>
      </c>
      <c r="AO39" s="83">
        <v>193.5657680792074</v>
      </c>
      <c r="AP39" s="83">
        <v>123.56556893106641</v>
      </c>
      <c r="AQ39" s="83">
        <v>99.420572703156836</v>
      </c>
      <c r="AR39" s="87">
        <v>135.94241573696959</v>
      </c>
      <c r="AS39" s="83">
        <v>4631.7812931993158</v>
      </c>
      <c r="AT39" s="83">
        <v>2599.340728367637</v>
      </c>
      <c r="AU39" s="83">
        <v>377.39237801606475</v>
      </c>
      <c r="AV39" s="83">
        <v>394.63880389314295</v>
      </c>
      <c r="AW39" s="83">
        <v>2204.7019244744943</v>
      </c>
      <c r="AX39" s="83">
        <v>184.63820644871984</v>
      </c>
    </row>
    <row r="40" spans="1:50" s="3" customFormat="1" ht="12.75" x14ac:dyDescent="0.25">
      <c r="A40" s="85"/>
      <c r="B40" s="69"/>
      <c r="C40" s="88"/>
      <c r="D40" s="69" t="s">
        <v>657</v>
      </c>
      <c r="E40" s="10" t="s">
        <v>701</v>
      </c>
      <c r="F40" s="25"/>
      <c r="G40" s="89">
        <f t="shared" si="4"/>
        <v>70635</v>
      </c>
      <c r="H40" s="89">
        <f>SUM(H41:H47)</f>
        <v>92</v>
      </c>
      <c r="I40" s="89">
        <f t="shared" ref="I40:P40" si="9">SUM(I41:I47)</f>
        <v>570</v>
      </c>
      <c r="J40" s="89">
        <f t="shared" si="9"/>
        <v>526</v>
      </c>
      <c r="K40" s="89">
        <f t="shared" si="9"/>
        <v>1096</v>
      </c>
      <c r="L40" s="89">
        <f t="shared" si="9"/>
        <v>1126</v>
      </c>
      <c r="M40" s="89">
        <f t="shared" si="9"/>
        <v>1169</v>
      </c>
      <c r="N40" s="89">
        <f t="shared" si="9"/>
        <v>1055</v>
      </c>
      <c r="O40" s="89">
        <f t="shared" si="9"/>
        <v>1149</v>
      </c>
      <c r="P40" s="89">
        <f t="shared" si="9"/>
        <v>1180</v>
      </c>
      <c r="Q40" s="89">
        <v>1311</v>
      </c>
      <c r="R40" s="89">
        <v>1299.9999999999998</v>
      </c>
      <c r="S40" s="89">
        <v>1287.0000000000002</v>
      </c>
      <c r="T40" s="89">
        <v>1275.0000000000002</v>
      </c>
      <c r="U40" s="89">
        <v>1256</v>
      </c>
      <c r="V40" s="89">
        <v>1228.9999999999998</v>
      </c>
      <c r="W40" s="89">
        <v>1230.0000000000002</v>
      </c>
      <c r="X40" s="89">
        <v>1274</v>
      </c>
      <c r="Y40" s="89">
        <v>1343.0000000000002</v>
      </c>
      <c r="Z40" s="89">
        <v>1405</v>
      </c>
      <c r="AA40" s="89">
        <v>1473.9999999999998</v>
      </c>
      <c r="AB40" s="89">
        <v>1514.0000000000002</v>
      </c>
      <c r="AC40" s="89">
        <v>1505</v>
      </c>
      <c r="AD40" s="89">
        <v>1465.0000000000002</v>
      </c>
      <c r="AE40" s="89">
        <v>6907</v>
      </c>
      <c r="AF40" s="89">
        <v>6620</v>
      </c>
      <c r="AG40" s="89">
        <v>6241</v>
      </c>
      <c r="AH40" s="89">
        <v>5628.9999999999991</v>
      </c>
      <c r="AI40" s="89">
        <v>4385</v>
      </c>
      <c r="AJ40" s="89">
        <v>4101</v>
      </c>
      <c r="AK40" s="89">
        <v>3162</v>
      </c>
      <c r="AL40" s="89">
        <v>2425</v>
      </c>
      <c r="AM40" s="89">
        <v>1959</v>
      </c>
      <c r="AN40" s="89">
        <v>1357</v>
      </c>
      <c r="AO40" s="89">
        <v>948</v>
      </c>
      <c r="AP40" s="89">
        <v>537</v>
      </c>
      <c r="AQ40" s="89">
        <v>721</v>
      </c>
      <c r="AR40" s="90">
        <v>1247.0000000000002</v>
      </c>
      <c r="AS40" s="89">
        <v>33874.999999999993</v>
      </c>
      <c r="AT40" s="72">
        <v>19010.000000000004</v>
      </c>
      <c r="AU40" s="89">
        <v>3092</v>
      </c>
      <c r="AV40" s="89">
        <v>3648.0000000000005</v>
      </c>
      <c r="AW40" s="89">
        <v>15362.000000000002</v>
      </c>
      <c r="AX40" s="89">
        <v>1697.0000000000005</v>
      </c>
    </row>
    <row r="41" spans="1:50" s="3" customFormat="1" ht="12.75" x14ac:dyDescent="0.25">
      <c r="A41" s="76">
        <v>1</v>
      </c>
      <c r="B41" s="69">
        <v>29</v>
      </c>
      <c r="C41" s="86" t="s">
        <v>278</v>
      </c>
      <c r="D41" s="69">
        <v>130104</v>
      </c>
      <c r="E41" s="27" t="s">
        <v>565</v>
      </c>
      <c r="F41" s="27" t="s">
        <v>21</v>
      </c>
      <c r="G41" s="83">
        <f t="shared" si="4"/>
        <v>12979.230323772557</v>
      </c>
      <c r="H41" s="83">
        <v>17</v>
      </c>
      <c r="I41" s="83">
        <v>105</v>
      </c>
      <c r="J41" s="83">
        <v>96</v>
      </c>
      <c r="K41" s="83">
        <v>201</v>
      </c>
      <c r="L41" s="83">
        <v>207</v>
      </c>
      <c r="M41" s="83">
        <v>215</v>
      </c>
      <c r="N41" s="83">
        <v>194</v>
      </c>
      <c r="O41" s="83">
        <v>211</v>
      </c>
      <c r="P41" s="83">
        <v>217</v>
      </c>
      <c r="Q41" s="83">
        <v>240.89533282909215</v>
      </c>
      <c r="R41" s="83">
        <v>238.87409052465279</v>
      </c>
      <c r="S41" s="83">
        <v>236.48534961940621</v>
      </c>
      <c r="T41" s="83">
        <v>234.28035801456332</v>
      </c>
      <c r="U41" s="83">
        <v>230.78912130689528</v>
      </c>
      <c r="V41" s="83">
        <v>225.82789019599863</v>
      </c>
      <c r="W41" s="83">
        <v>226.01163949640224</v>
      </c>
      <c r="X41" s="83">
        <v>234.09660871415969</v>
      </c>
      <c r="Y41" s="83">
        <v>246.77531044200666</v>
      </c>
      <c r="Z41" s="83">
        <v>258.16776706702854</v>
      </c>
      <c r="AA41" s="83">
        <v>270.84646879487548</v>
      </c>
      <c r="AB41" s="83">
        <v>278.1964408110187</v>
      </c>
      <c r="AC41" s="83">
        <v>276.54269710738652</v>
      </c>
      <c r="AD41" s="83">
        <v>269.19272509124335</v>
      </c>
      <c r="AE41" s="83">
        <v>1269.1564178875203</v>
      </c>
      <c r="AF41" s="83">
        <v>1216.4203686716933</v>
      </c>
      <c r="AG41" s="83">
        <v>1146.7793838187367</v>
      </c>
      <c r="AH41" s="83">
        <v>1034.3248119717464</v>
      </c>
      <c r="AI41" s="83">
        <v>805.74068226969416</v>
      </c>
      <c r="AJ41" s="83">
        <v>753.55588095507767</v>
      </c>
      <c r="AK41" s="83">
        <v>581.01528787611687</v>
      </c>
      <c r="AL41" s="83">
        <v>445.59205347867913</v>
      </c>
      <c r="AM41" s="83">
        <v>359.96487949061122</v>
      </c>
      <c r="AN41" s="83">
        <v>249.34780064765675</v>
      </c>
      <c r="AO41" s="83">
        <v>174.19433678259293</v>
      </c>
      <c r="AP41" s="83">
        <v>98.673374316721947</v>
      </c>
      <c r="AQ41" s="83">
        <v>132.48324559098049</v>
      </c>
      <c r="AR41" s="87">
        <v>229.13537760326309</v>
      </c>
      <c r="AS41" s="83">
        <v>6224.5075511712403</v>
      </c>
      <c r="AT41" s="83">
        <v>3493.0742006720375</v>
      </c>
      <c r="AU41" s="83">
        <v>568.15283684786641</v>
      </c>
      <c r="AV41" s="83">
        <v>670.31744787225648</v>
      </c>
      <c r="AW41" s="83">
        <v>2822.7567527997812</v>
      </c>
      <c r="AX41" s="83">
        <v>311.8225627848737</v>
      </c>
    </row>
    <row r="42" spans="1:50" s="3" customFormat="1" ht="12.75" x14ac:dyDescent="0.25">
      <c r="A42" s="76">
        <f>+A41+1</f>
        <v>2</v>
      </c>
      <c r="B42" s="69">
        <v>30</v>
      </c>
      <c r="C42" s="86" t="s">
        <v>279</v>
      </c>
      <c r="D42" s="69">
        <v>130104</v>
      </c>
      <c r="E42" s="27" t="s">
        <v>242</v>
      </c>
      <c r="F42" s="27" t="s">
        <v>280</v>
      </c>
      <c r="G42" s="83">
        <f t="shared" si="4"/>
        <v>19988.895447921437</v>
      </c>
      <c r="H42" s="83">
        <v>26</v>
      </c>
      <c r="I42" s="83">
        <v>162</v>
      </c>
      <c r="J42" s="83">
        <v>148</v>
      </c>
      <c r="K42" s="83">
        <v>310</v>
      </c>
      <c r="L42" s="83">
        <v>319</v>
      </c>
      <c r="M42" s="83">
        <v>331</v>
      </c>
      <c r="N42" s="83">
        <v>299</v>
      </c>
      <c r="O42" s="83">
        <v>325</v>
      </c>
      <c r="P42" s="83">
        <v>334</v>
      </c>
      <c r="Q42" s="83">
        <v>370.98252321053872</v>
      </c>
      <c r="R42" s="83">
        <v>367.86977892730761</v>
      </c>
      <c r="S42" s="83">
        <v>364.19108113803458</v>
      </c>
      <c r="T42" s="83">
        <v>360.79536010178242</v>
      </c>
      <c r="U42" s="83">
        <v>355.41880179438328</v>
      </c>
      <c r="V42" s="83">
        <v>347.77842946281612</v>
      </c>
      <c r="W42" s="83">
        <v>348.06140621583717</v>
      </c>
      <c r="X42" s="83">
        <v>360.51238334876143</v>
      </c>
      <c r="Y42" s="83">
        <v>380.03777930721088</v>
      </c>
      <c r="Z42" s="83">
        <v>397.5823379945133</v>
      </c>
      <c r="AA42" s="83">
        <v>417.10773395296252</v>
      </c>
      <c r="AB42" s="83">
        <v>428.42680407380294</v>
      </c>
      <c r="AC42" s="83">
        <v>425.88001329661387</v>
      </c>
      <c r="AD42" s="83">
        <v>414.56094317577362</v>
      </c>
      <c r="AE42" s="83">
        <v>1954.5204331160876</v>
      </c>
      <c r="AF42" s="83">
        <v>1873.3061049990586</v>
      </c>
      <c r="AG42" s="83">
        <v>1766.0579156040978</v>
      </c>
      <c r="AH42" s="83">
        <v>1592.8761427552422</v>
      </c>
      <c r="AI42" s="83">
        <v>1240.8530619971107</v>
      </c>
      <c r="AJ42" s="83">
        <v>1160.4876641391452</v>
      </c>
      <c r="AK42" s="83">
        <v>894.77249305242049</v>
      </c>
      <c r="AL42" s="83">
        <v>686.21862607593926</v>
      </c>
      <c r="AM42" s="83">
        <v>554.35145916815054</v>
      </c>
      <c r="AN42" s="83">
        <v>383.9994538495049</v>
      </c>
      <c r="AO42" s="83">
        <v>268.26196186391348</v>
      </c>
      <c r="AP42" s="83">
        <v>151.95851637228017</v>
      </c>
      <c r="AQ42" s="83">
        <v>204.02623892814523</v>
      </c>
      <c r="AR42" s="87">
        <v>352.87201101719427</v>
      </c>
      <c r="AS42" s="83">
        <v>9585.83750858657</v>
      </c>
      <c r="AT42" s="83">
        <v>5379.3880749293221</v>
      </c>
      <c r="AU42" s="83">
        <v>874.96412034095022</v>
      </c>
      <c r="AV42" s="83">
        <v>1032.2991950206294</v>
      </c>
      <c r="AW42" s="83">
        <v>4347.0888799086924</v>
      </c>
      <c r="AX42" s="83">
        <v>480.21154987664698</v>
      </c>
    </row>
    <row r="43" spans="1:50" s="3" customFormat="1" ht="12.75" x14ac:dyDescent="0.25">
      <c r="A43" s="76">
        <f t="shared" ref="A43:A47" si="10">+A42+1</f>
        <v>3</v>
      </c>
      <c r="B43" s="69">
        <v>31</v>
      </c>
      <c r="C43" s="86" t="s">
        <v>658</v>
      </c>
      <c r="D43" s="69">
        <v>130104</v>
      </c>
      <c r="E43" s="27" t="s">
        <v>259</v>
      </c>
      <c r="F43" s="27" t="s">
        <v>659</v>
      </c>
      <c r="G43" s="83">
        <f t="shared" si="4"/>
        <v>11420.667424400635</v>
      </c>
      <c r="H43" s="83">
        <v>15</v>
      </c>
      <c r="I43" s="83">
        <v>92</v>
      </c>
      <c r="J43" s="83">
        <v>85</v>
      </c>
      <c r="K43" s="83">
        <v>177</v>
      </c>
      <c r="L43" s="83">
        <v>182</v>
      </c>
      <c r="M43" s="83">
        <v>189</v>
      </c>
      <c r="N43" s="83">
        <v>171</v>
      </c>
      <c r="O43" s="83">
        <v>186</v>
      </c>
      <c r="P43" s="83">
        <v>191</v>
      </c>
      <c r="Q43" s="83">
        <v>211.95801743484546</v>
      </c>
      <c r="R43" s="83">
        <v>210.17957487818381</v>
      </c>
      <c r="S43" s="83">
        <v>208.07777912940205</v>
      </c>
      <c r="T43" s="83">
        <v>206.13765997668034</v>
      </c>
      <c r="U43" s="83">
        <v>203.06580465153766</v>
      </c>
      <c r="V43" s="83">
        <v>198.70053655791384</v>
      </c>
      <c r="W43" s="83">
        <v>198.86221315397398</v>
      </c>
      <c r="X43" s="83">
        <v>205.97598338062014</v>
      </c>
      <c r="Y43" s="83">
        <v>217.13166850876996</v>
      </c>
      <c r="Z43" s="83">
        <v>227.15561746449873</v>
      </c>
      <c r="AA43" s="83">
        <v>238.31130259264842</v>
      </c>
      <c r="AB43" s="83">
        <v>244.77836643505415</v>
      </c>
      <c r="AC43" s="83">
        <v>243.32327707051289</v>
      </c>
      <c r="AD43" s="83">
        <v>236.85621322810724</v>
      </c>
      <c r="AE43" s="83">
        <v>1116.7002489873971</v>
      </c>
      <c r="AF43" s="83">
        <v>1070.299065918136</v>
      </c>
      <c r="AG43" s="83">
        <v>1009.0236360113428</v>
      </c>
      <c r="AH43" s="83">
        <v>910.07755922253591</v>
      </c>
      <c r="AI43" s="83">
        <v>708.95187372372004</v>
      </c>
      <c r="AJ43" s="83">
        <v>663.0357204426399</v>
      </c>
      <c r="AK43" s="83">
        <v>511.22139674216709</v>
      </c>
      <c r="AL43" s="83">
        <v>392.06574544584305</v>
      </c>
      <c r="AM43" s="83">
        <v>316.72445168181702</v>
      </c>
      <c r="AN43" s="83">
        <v>219.39514085361188</v>
      </c>
      <c r="AO43" s="83">
        <v>153.26941306501405</v>
      </c>
      <c r="AP43" s="83">
        <v>86.820332084295956</v>
      </c>
      <c r="AQ43" s="83">
        <v>116.56882575936199</v>
      </c>
      <c r="AR43" s="87">
        <v>201.61071528699631</v>
      </c>
      <c r="AS43" s="83">
        <v>5476.7946915372895</v>
      </c>
      <c r="AT43" s="83">
        <v>3073.4720911032882</v>
      </c>
      <c r="AU43" s="83">
        <v>499.90403501795737</v>
      </c>
      <c r="AV43" s="83">
        <v>589.79622242739606</v>
      </c>
      <c r="AW43" s="83">
        <v>2483.6758686758922</v>
      </c>
      <c r="AX43" s="83">
        <v>274.36518351406005</v>
      </c>
    </row>
    <row r="44" spans="1:50" s="3" customFormat="1" ht="12.75" x14ac:dyDescent="0.25">
      <c r="A44" s="76">
        <f t="shared" si="10"/>
        <v>4</v>
      </c>
      <c r="B44" s="69">
        <v>32</v>
      </c>
      <c r="C44" s="86" t="s">
        <v>281</v>
      </c>
      <c r="D44" s="69">
        <v>130104</v>
      </c>
      <c r="E44" s="27" t="s">
        <v>259</v>
      </c>
      <c r="F44" s="27" t="s">
        <v>282</v>
      </c>
      <c r="G44" s="83">
        <f t="shared" si="4"/>
        <v>4365.4192714200744</v>
      </c>
      <c r="H44" s="83">
        <v>6</v>
      </c>
      <c r="I44" s="83">
        <v>35</v>
      </c>
      <c r="J44" s="83">
        <v>33</v>
      </c>
      <c r="K44" s="83">
        <v>68</v>
      </c>
      <c r="L44" s="83">
        <v>70</v>
      </c>
      <c r="M44" s="83">
        <v>72</v>
      </c>
      <c r="N44" s="83">
        <v>65</v>
      </c>
      <c r="O44" s="83">
        <v>71</v>
      </c>
      <c r="P44" s="83">
        <v>73</v>
      </c>
      <c r="Q44" s="83">
        <v>81.017157294577515</v>
      </c>
      <c r="R44" s="83">
        <v>80.337379468307205</v>
      </c>
      <c r="S44" s="83">
        <v>79.534005673624151</v>
      </c>
      <c r="T44" s="83">
        <v>78.792429863147476</v>
      </c>
      <c r="U44" s="83">
        <v>77.618268163226048</v>
      </c>
      <c r="V44" s="83">
        <v>75.949722589653504</v>
      </c>
      <c r="W44" s="83">
        <v>76.011520573859912</v>
      </c>
      <c r="X44" s="83">
        <v>78.730631878941068</v>
      </c>
      <c r="Y44" s="83">
        <v>82.994692789182011</v>
      </c>
      <c r="Z44" s="83">
        <v>86.826167809978188</v>
      </c>
      <c r="AA44" s="83">
        <v>91.090228720219102</v>
      </c>
      <c r="AB44" s="83">
        <v>93.562148088474714</v>
      </c>
      <c r="AC44" s="83">
        <v>93.005966230617219</v>
      </c>
      <c r="AD44" s="83">
        <v>90.534046862361592</v>
      </c>
      <c r="AE44" s="83">
        <v>426.83867691353686</v>
      </c>
      <c r="AF44" s="83">
        <v>409.10265544630289</v>
      </c>
      <c r="AG44" s="83">
        <v>385.68121943208104</v>
      </c>
      <c r="AH44" s="83">
        <v>347.86085309777013</v>
      </c>
      <c r="AI44" s="83">
        <v>270.98416074502086</v>
      </c>
      <c r="AJ44" s="83">
        <v>253.43353323040608</v>
      </c>
      <c r="AK44" s="83">
        <v>195.40522606060571</v>
      </c>
      <c r="AL44" s="83">
        <v>149.86011170049613</v>
      </c>
      <c r="AM44" s="83">
        <v>121.06225106031833</v>
      </c>
      <c r="AN44" s="83">
        <v>83.859864568071444</v>
      </c>
      <c r="AO44" s="83">
        <v>58.584489027657874</v>
      </c>
      <c r="AP44" s="83">
        <v>33.185517518831517</v>
      </c>
      <c r="AQ44" s="83">
        <v>44.55634661280731</v>
      </c>
      <c r="AR44" s="87">
        <v>77.062086305368538</v>
      </c>
      <c r="AS44" s="83">
        <v>2093.4067149914672</v>
      </c>
      <c r="AT44" s="83">
        <v>1174.7796797634771</v>
      </c>
      <c r="AU44" s="83">
        <v>191.07936716615839</v>
      </c>
      <c r="AV44" s="83">
        <v>225.43904638491134</v>
      </c>
      <c r="AW44" s="83">
        <v>949.34063337856571</v>
      </c>
      <c r="AX44" s="83">
        <v>104.87117919824412</v>
      </c>
    </row>
    <row r="45" spans="1:50" s="3" customFormat="1" ht="12.75" x14ac:dyDescent="0.25">
      <c r="A45" s="76">
        <f t="shared" si="10"/>
        <v>5</v>
      </c>
      <c r="B45" s="69">
        <v>33</v>
      </c>
      <c r="C45" s="86" t="s">
        <v>283</v>
      </c>
      <c r="D45" s="69">
        <v>130104</v>
      </c>
      <c r="E45" s="27" t="s">
        <v>259</v>
      </c>
      <c r="F45" s="27" t="s">
        <v>284</v>
      </c>
      <c r="G45" s="83">
        <f t="shared" si="4"/>
        <v>5978.0515925531499</v>
      </c>
      <c r="H45" s="83">
        <v>8</v>
      </c>
      <c r="I45" s="83">
        <v>48</v>
      </c>
      <c r="J45" s="83">
        <v>45</v>
      </c>
      <c r="K45" s="83">
        <v>93</v>
      </c>
      <c r="L45" s="83">
        <v>95</v>
      </c>
      <c r="M45" s="83">
        <v>99</v>
      </c>
      <c r="N45" s="83">
        <v>89</v>
      </c>
      <c r="O45" s="83">
        <v>97</v>
      </c>
      <c r="P45" s="83">
        <v>100</v>
      </c>
      <c r="Q45" s="83">
        <v>110.96183272529254</v>
      </c>
      <c r="R45" s="83">
        <v>110.03080285498115</v>
      </c>
      <c r="S45" s="83">
        <v>108.93049482643136</v>
      </c>
      <c r="T45" s="83">
        <v>107.91482587700077</v>
      </c>
      <c r="U45" s="83">
        <v>106.30668337373564</v>
      </c>
      <c r="V45" s="83">
        <v>104.02142823751679</v>
      </c>
      <c r="W45" s="83">
        <v>104.10606731663601</v>
      </c>
      <c r="X45" s="83">
        <v>107.83018679788152</v>
      </c>
      <c r="Y45" s="83">
        <v>113.67028325710747</v>
      </c>
      <c r="Z45" s="83">
        <v>118.91790616249885</v>
      </c>
      <c r="AA45" s="83">
        <v>124.75800262172478</v>
      </c>
      <c r="AB45" s="83">
        <v>128.14356578649344</v>
      </c>
      <c r="AC45" s="83">
        <v>127.3818140744205</v>
      </c>
      <c r="AD45" s="83">
        <v>123.99625090965185</v>
      </c>
      <c r="AE45" s="83">
        <v>584.60211947642688</v>
      </c>
      <c r="AF45" s="83">
        <v>560.31070376921173</v>
      </c>
      <c r="AG45" s="83">
        <v>528.23249278302876</v>
      </c>
      <c r="AH45" s="83">
        <v>476.43337636206837</v>
      </c>
      <c r="AI45" s="83">
        <v>371.14236193776333</v>
      </c>
      <c r="AJ45" s="83">
        <v>347.10486346790589</v>
      </c>
      <c r="AK45" s="83">
        <v>267.62876817496186</v>
      </c>
      <c r="AL45" s="83">
        <v>205.24976686409946</v>
      </c>
      <c r="AM45" s="83">
        <v>165.8079559945447</v>
      </c>
      <c r="AN45" s="83">
        <v>114.85523036477647</v>
      </c>
      <c r="AO45" s="83">
        <v>80.237847005017016</v>
      </c>
      <c r="AP45" s="83">
        <v>45.451185487019139</v>
      </c>
      <c r="AQ45" s="83">
        <v>61.024776044954926</v>
      </c>
      <c r="AR45" s="87">
        <v>105.5449316616627</v>
      </c>
      <c r="AS45" s="83">
        <v>2867.148805163451</v>
      </c>
      <c r="AT45" s="83">
        <v>1608.9888940563012</v>
      </c>
      <c r="AU45" s="83">
        <v>261.70403263661672</v>
      </c>
      <c r="AV45" s="83">
        <v>308.76336062690098</v>
      </c>
      <c r="AW45" s="83">
        <v>1300.2255334294002</v>
      </c>
      <c r="AX45" s="83">
        <v>143.63251726531004</v>
      </c>
    </row>
    <row r="46" spans="1:50" s="3" customFormat="1" ht="12.75" x14ac:dyDescent="0.25">
      <c r="A46" s="76">
        <f t="shared" si="10"/>
        <v>6</v>
      </c>
      <c r="B46" s="69">
        <v>34</v>
      </c>
      <c r="C46" s="86" t="s">
        <v>285</v>
      </c>
      <c r="D46" s="69">
        <v>130104</v>
      </c>
      <c r="E46" s="27" t="s">
        <v>259</v>
      </c>
      <c r="F46" s="27" t="s">
        <v>265</v>
      </c>
      <c r="G46" s="83">
        <f t="shared" si="4"/>
        <v>10314.351086327795</v>
      </c>
      <c r="H46" s="83">
        <v>13</v>
      </c>
      <c r="I46" s="83">
        <v>83</v>
      </c>
      <c r="J46" s="83">
        <v>77</v>
      </c>
      <c r="K46" s="83">
        <v>160</v>
      </c>
      <c r="L46" s="83">
        <v>164</v>
      </c>
      <c r="M46" s="83">
        <v>171</v>
      </c>
      <c r="N46" s="83">
        <v>154</v>
      </c>
      <c r="O46" s="83">
        <v>168</v>
      </c>
      <c r="P46" s="83">
        <v>172</v>
      </c>
      <c r="Q46" s="83">
        <v>191.44276971775355</v>
      </c>
      <c r="R46" s="83">
        <v>189.83646119990809</v>
      </c>
      <c r="S46" s="83">
        <v>187.938096587909</v>
      </c>
      <c r="T46" s="83">
        <v>186.18576002298681</v>
      </c>
      <c r="U46" s="83">
        <v>183.41122712852658</v>
      </c>
      <c r="V46" s="83">
        <v>179.46846985745157</v>
      </c>
      <c r="W46" s="83">
        <v>179.61449790452849</v>
      </c>
      <c r="X46" s="83">
        <v>186.03973197590997</v>
      </c>
      <c r="Y46" s="83">
        <v>196.11566722421281</v>
      </c>
      <c r="Z46" s="83">
        <v>205.16940614297764</v>
      </c>
      <c r="AA46" s="83">
        <v>215.24534139128045</v>
      </c>
      <c r="AB46" s="83">
        <v>221.08646327435454</v>
      </c>
      <c r="AC46" s="83">
        <v>219.77221085066284</v>
      </c>
      <c r="AD46" s="83">
        <v>213.93108896758878</v>
      </c>
      <c r="AE46" s="83">
        <v>1008.6157211598196</v>
      </c>
      <c r="AF46" s="83">
        <v>966.70567164876275</v>
      </c>
      <c r="AG46" s="83">
        <v>911.36104180663574</v>
      </c>
      <c r="AH46" s="83">
        <v>821.99187699560207</v>
      </c>
      <c r="AI46" s="83">
        <v>640.33298643199771</v>
      </c>
      <c r="AJ46" s="83">
        <v>598.86102106217163</v>
      </c>
      <c r="AK46" s="83">
        <v>461.74068485700724</v>
      </c>
      <c r="AL46" s="83">
        <v>354.11801416136711</v>
      </c>
      <c r="AM46" s="83">
        <v>286.06894422355379</v>
      </c>
      <c r="AN46" s="83">
        <v>198.16005988328871</v>
      </c>
      <c r="AO46" s="83">
        <v>138.43458862885609</v>
      </c>
      <c r="AP46" s="83">
        <v>78.417061280269749</v>
      </c>
      <c r="AQ46" s="83">
        <v>105.28622194241061</v>
      </c>
      <c r="AR46" s="87">
        <v>182.09697470483499</v>
      </c>
      <c r="AS46" s="83">
        <v>4946.700094728375</v>
      </c>
      <c r="AT46" s="83">
        <v>2775.9931749309644</v>
      </c>
      <c r="AU46" s="83">
        <v>451.51872156162767</v>
      </c>
      <c r="AV46" s="83">
        <v>532.71031573635764</v>
      </c>
      <c r="AW46" s="83">
        <v>2243.2828591946068</v>
      </c>
      <c r="AX46" s="83">
        <v>247.80959588941857</v>
      </c>
    </row>
    <row r="47" spans="1:50" s="3" customFormat="1" ht="12.75" x14ac:dyDescent="0.25">
      <c r="A47" s="76">
        <f t="shared" si="10"/>
        <v>7</v>
      </c>
      <c r="B47" s="69">
        <v>35</v>
      </c>
      <c r="C47" s="86" t="s">
        <v>286</v>
      </c>
      <c r="D47" s="69">
        <v>130104</v>
      </c>
      <c r="E47" s="27" t="s">
        <v>259</v>
      </c>
      <c r="F47" s="27" t="s">
        <v>287</v>
      </c>
      <c r="G47" s="83">
        <f t="shared" si="4"/>
        <v>5588.384853604357</v>
      </c>
      <c r="H47" s="83">
        <v>7</v>
      </c>
      <c r="I47" s="83">
        <v>45</v>
      </c>
      <c r="J47" s="83">
        <v>42</v>
      </c>
      <c r="K47" s="83">
        <v>87</v>
      </c>
      <c r="L47" s="83">
        <v>89</v>
      </c>
      <c r="M47" s="83">
        <v>92</v>
      </c>
      <c r="N47" s="83">
        <v>83</v>
      </c>
      <c r="O47" s="83">
        <v>91</v>
      </c>
      <c r="P47" s="83">
        <v>93</v>
      </c>
      <c r="Q47" s="83">
        <v>103.74236678790028</v>
      </c>
      <c r="R47" s="83">
        <v>102.8719121466593</v>
      </c>
      <c r="S47" s="83">
        <v>101.84319302519273</v>
      </c>
      <c r="T47" s="83">
        <v>100.89360614383894</v>
      </c>
      <c r="U47" s="83">
        <v>99.390093581695453</v>
      </c>
      <c r="V47" s="83">
        <v>97.253523098649424</v>
      </c>
      <c r="W47" s="83">
        <v>97.332655338762279</v>
      </c>
      <c r="X47" s="83">
        <v>100.81447390372611</v>
      </c>
      <c r="Y47" s="83">
        <v>106.27459847151036</v>
      </c>
      <c r="Z47" s="83">
        <v>111.18079735850488</v>
      </c>
      <c r="AA47" s="83">
        <v>116.64092192628907</v>
      </c>
      <c r="AB47" s="83">
        <v>119.80621153080166</v>
      </c>
      <c r="AC47" s="83">
        <v>119.09402136978632</v>
      </c>
      <c r="AD47" s="83">
        <v>115.92873176527375</v>
      </c>
      <c r="AE47" s="83">
        <v>546.56638245921215</v>
      </c>
      <c r="AF47" s="83">
        <v>523.85542954683433</v>
      </c>
      <c r="AG47" s="83">
        <v>493.8643105440774</v>
      </c>
      <c r="AH47" s="83">
        <v>445.4353795950347</v>
      </c>
      <c r="AI47" s="83">
        <v>346.99487289469306</v>
      </c>
      <c r="AJ47" s="83">
        <v>324.52131670265362</v>
      </c>
      <c r="AK47" s="83">
        <v>250.21614323672051</v>
      </c>
      <c r="AL47" s="83">
        <v>191.895682273576</v>
      </c>
      <c r="AM47" s="83">
        <v>155.02005838100425</v>
      </c>
      <c r="AN47" s="83">
        <v>107.38244983308972</v>
      </c>
      <c r="AO47" s="83">
        <v>75.017363626948466</v>
      </c>
      <c r="AP47" s="83">
        <v>42.49401294058157</v>
      </c>
      <c r="AQ47" s="83">
        <v>57.054345121339502</v>
      </c>
      <c r="AR47" s="87">
        <v>98.67790342068011</v>
      </c>
      <c r="AS47" s="83">
        <v>2680.6046338216024</v>
      </c>
      <c r="AT47" s="83">
        <v>1504.3038845446104</v>
      </c>
      <c r="AU47" s="83">
        <v>244.67688642882351</v>
      </c>
      <c r="AV47" s="83">
        <v>288.6744119315486</v>
      </c>
      <c r="AW47" s="83">
        <v>1215.6294726130618</v>
      </c>
      <c r="AX47" s="83">
        <v>134.28741147144683</v>
      </c>
    </row>
    <row r="48" spans="1:50" s="3" customFormat="1" ht="12.75" x14ac:dyDescent="0.25">
      <c r="A48" s="85"/>
      <c r="B48" s="69"/>
      <c r="C48" s="88"/>
      <c r="D48" s="69" t="s">
        <v>660</v>
      </c>
      <c r="E48" s="10" t="s">
        <v>702</v>
      </c>
      <c r="F48" s="25"/>
      <c r="G48" s="91">
        <f t="shared" si="4"/>
        <v>194197.99999999997</v>
      </c>
      <c r="H48" s="89">
        <f>SUM(H49:H55)</f>
        <v>229</v>
      </c>
      <c r="I48" s="89">
        <f t="shared" ref="I48:P48" si="11">SUM(I49:I55)</f>
        <v>1654</v>
      </c>
      <c r="J48" s="89">
        <f t="shared" si="11"/>
        <v>1721</v>
      </c>
      <c r="K48" s="89">
        <f t="shared" si="11"/>
        <v>3375</v>
      </c>
      <c r="L48" s="89">
        <f t="shared" si="11"/>
        <v>3300</v>
      </c>
      <c r="M48" s="89">
        <f t="shared" si="11"/>
        <v>3047</v>
      </c>
      <c r="N48" s="89">
        <f t="shared" si="11"/>
        <v>3212</v>
      </c>
      <c r="O48" s="89">
        <f t="shared" si="11"/>
        <v>3244</v>
      </c>
      <c r="P48" s="89">
        <f t="shared" si="11"/>
        <v>3380</v>
      </c>
      <c r="Q48" s="91">
        <v>2828.9999999999991</v>
      </c>
      <c r="R48" s="91">
        <v>2870.9999999999991</v>
      </c>
      <c r="S48" s="91">
        <v>2924.9999999999995</v>
      </c>
      <c r="T48" s="91">
        <v>2992.9999999999991</v>
      </c>
      <c r="U48" s="91">
        <v>3067.9999999999986</v>
      </c>
      <c r="V48" s="91">
        <v>3145.9999999999995</v>
      </c>
      <c r="W48" s="91">
        <v>3235.9999999999991</v>
      </c>
      <c r="X48" s="91">
        <v>3337.9999999999986</v>
      </c>
      <c r="Y48" s="91">
        <v>3443.9999999999991</v>
      </c>
      <c r="Z48" s="91">
        <v>3550.9999999999991</v>
      </c>
      <c r="AA48" s="91">
        <v>3653.9999999999986</v>
      </c>
      <c r="AB48" s="91">
        <v>3734.9999999999991</v>
      </c>
      <c r="AC48" s="91">
        <v>3781.9999999999991</v>
      </c>
      <c r="AD48" s="91">
        <v>3800.9999999999991</v>
      </c>
      <c r="AE48" s="91">
        <v>19030.999999999989</v>
      </c>
      <c r="AF48" s="91">
        <v>18207.999999999993</v>
      </c>
      <c r="AG48" s="91">
        <v>15863.999999999995</v>
      </c>
      <c r="AH48" s="91">
        <v>14317.999999999996</v>
      </c>
      <c r="AI48" s="91">
        <v>13992.999999999995</v>
      </c>
      <c r="AJ48" s="91">
        <v>11378.999999999996</v>
      </c>
      <c r="AK48" s="91">
        <v>9603.9999999999982</v>
      </c>
      <c r="AL48" s="91">
        <v>8516.9999999999964</v>
      </c>
      <c r="AM48" s="91">
        <v>5630.9999999999982</v>
      </c>
      <c r="AN48" s="91">
        <v>4209.9999999999991</v>
      </c>
      <c r="AO48" s="91">
        <v>2902.9999999999991</v>
      </c>
      <c r="AP48" s="91">
        <v>2214.9999999999995</v>
      </c>
      <c r="AQ48" s="91">
        <v>2393.9999999999995</v>
      </c>
      <c r="AR48" s="92">
        <v>3103.9999999999995</v>
      </c>
      <c r="AS48" s="91">
        <v>99755.999999999971</v>
      </c>
      <c r="AT48" s="72">
        <v>58415.999999999985</v>
      </c>
      <c r="AU48" s="91">
        <v>8020.9999999999973</v>
      </c>
      <c r="AV48" s="91">
        <v>9291.9999999999982</v>
      </c>
      <c r="AW48" s="91">
        <v>49123.999999999985</v>
      </c>
      <c r="AX48" s="91">
        <v>4222.9999999999991</v>
      </c>
    </row>
    <row r="49" spans="1:50" s="3" customFormat="1" ht="12.75" x14ac:dyDescent="0.25">
      <c r="A49" s="76">
        <v>1</v>
      </c>
      <c r="B49" s="69">
        <f>+B47+1</f>
        <v>36</v>
      </c>
      <c r="C49" s="86" t="s">
        <v>288</v>
      </c>
      <c r="D49" s="69">
        <v>130105</v>
      </c>
      <c r="E49" s="27" t="s">
        <v>289</v>
      </c>
      <c r="F49" s="27" t="s">
        <v>22</v>
      </c>
      <c r="G49" s="83">
        <f t="shared" si="4"/>
        <v>72130.276987529578</v>
      </c>
      <c r="H49" s="83">
        <v>85</v>
      </c>
      <c r="I49" s="83">
        <v>614</v>
      </c>
      <c r="J49" s="83">
        <v>640</v>
      </c>
      <c r="K49" s="83">
        <v>1254</v>
      </c>
      <c r="L49" s="83">
        <v>1226</v>
      </c>
      <c r="M49" s="83">
        <v>1131</v>
      </c>
      <c r="N49" s="83">
        <v>1193</v>
      </c>
      <c r="O49" s="83">
        <v>1205</v>
      </c>
      <c r="P49" s="83">
        <v>1256</v>
      </c>
      <c r="Q49" s="83">
        <v>1050.7550881683528</v>
      </c>
      <c r="R49" s="83">
        <v>1066.3548455748819</v>
      </c>
      <c r="S49" s="83">
        <v>1086.4116765261335</v>
      </c>
      <c r="T49" s="83">
        <v>1111.668426612895</v>
      </c>
      <c r="U49" s="83">
        <v>1139.525136267411</v>
      </c>
      <c r="V49" s="83">
        <v>1168.4961143081082</v>
      </c>
      <c r="W49" s="83">
        <v>1201.9241658935275</v>
      </c>
      <c r="X49" s="83">
        <v>1239.8092910236696</v>
      </c>
      <c r="Y49" s="83">
        <v>1279.1801073353859</v>
      </c>
      <c r="Z49" s="83">
        <v>1318.9223464424958</v>
      </c>
      <c r="AA49" s="83">
        <v>1357.1788943680313</v>
      </c>
      <c r="AB49" s="83">
        <v>1387.2641407949088</v>
      </c>
      <c r="AC49" s="83">
        <v>1404.7210121784058</v>
      </c>
      <c r="AD49" s="83">
        <v>1411.7780452908833</v>
      </c>
      <c r="AE49" s="83">
        <v>7068.5472191346489</v>
      </c>
      <c r="AF49" s="83">
        <v>6762.8662585257562</v>
      </c>
      <c r="AG49" s="83">
        <v>5892.251226123275</v>
      </c>
      <c r="AH49" s="83">
        <v>5318.0315844448478</v>
      </c>
      <c r="AI49" s="83">
        <v>5197.3191759419442</v>
      </c>
      <c r="AJ49" s="83">
        <v>4226.4199887832037</v>
      </c>
      <c r="AK49" s="83">
        <v>3567.1445269596538</v>
      </c>
      <c r="AL49" s="83">
        <v>3163.4079483668643</v>
      </c>
      <c r="AM49" s="83">
        <v>2091.4817608610797</v>
      </c>
      <c r="AN49" s="83">
        <v>1563.6899686068452</v>
      </c>
      <c r="AO49" s="83">
        <v>1078.2403750274755</v>
      </c>
      <c r="AP49" s="83">
        <v>822.70149179671307</v>
      </c>
      <c r="AQ49" s="83">
        <v>889.18617217215854</v>
      </c>
      <c r="AR49" s="87">
        <v>1152.8963569015791</v>
      </c>
      <c r="AS49" s="83">
        <v>37051.652377278966</v>
      </c>
      <c r="AT49" s="83">
        <v>21697.034015709614</v>
      </c>
      <c r="AU49" s="83">
        <v>2979.1822418516635</v>
      </c>
      <c r="AV49" s="83">
        <v>3451.2606147968659</v>
      </c>
      <c r="AW49" s="83">
        <v>18245.773400912749</v>
      </c>
      <c r="AX49" s="83">
        <v>1568.5184649469611</v>
      </c>
    </row>
    <row r="50" spans="1:50" s="3" customFormat="1" ht="12.75" x14ac:dyDescent="0.25">
      <c r="A50" s="76">
        <f>+A49+1</f>
        <v>2</v>
      </c>
      <c r="B50" s="69">
        <f>+B49+1</f>
        <v>37</v>
      </c>
      <c r="C50" s="86" t="s">
        <v>290</v>
      </c>
      <c r="D50" s="69">
        <v>130105</v>
      </c>
      <c r="E50" s="27" t="s">
        <v>565</v>
      </c>
      <c r="F50" s="27" t="s">
        <v>25</v>
      </c>
      <c r="G50" s="83">
        <f t="shared" si="4"/>
        <v>39657.90988969685</v>
      </c>
      <c r="H50" s="83">
        <v>47</v>
      </c>
      <c r="I50" s="83">
        <v>338</v>
      </c>
      <c r="J50" s="83">
        <v>351</v>
      </c>
      <c r="K50" s="83">
        <v>689</v>
      </c>
      <c r="L50" s="83">
        <v>674</v>
      </c>
      <c r="M50" s="83">
        <v>622</v>
      </c>
      <c r="N50" s="83">
        <v>656</v>
      </c>
      <c r="O50" s="83">
        <v>662</v>
      </c>
      <c r="P50" s="83">
        <v>690</v>
      </c>
      <c r="Q50" s="83">
        <v>577.7372313213034</v>
      </c>
      <c r="R50" s="83">
        <v>586.31445426774894</v>
      </c>
      <c r="S50" s="83">
        <v>597.34231234175047</v>
      </c>
      <c r="T50" s="83">
        <v>611.22924473123385</v>
      </c>
      <c r="U50" s="83">
        <v>626.54571427845826</v>
      </c>
      <c r="V50" s="83">
        <v>642.47484260757165</v>
      </c>
      <c r="W50" s="83">
        <v>660.85460606424101</v>
      </c>
      <c r="X50" s="83">
        <v>681.68500464846613</v>
      </c>
      <c r="Y50" s="83">
        <v>703.33228160854298</v>
      </c>
      <c r="Z50" s="83">
        <v>725.18377816258317</v>
      </c>
      <c r="AA50" s="83">
        <v>746.21839634077139</v>
      </c>
      <c r="AB50" s="83">
        <v>762.76018345177351</v>
      </c>
      <c r="AC50" s="83">
        <v>772.35850436803423</v>
      </c>
      <c r="AD50" s="83">
        <v>776.23867665333137</v>
      </c>
      <c r="AE50" s="83">
        <v>3886.5030927096927</v>
      </c>
      <c r="AF50" s="83">
        <v>3718.4303668781508</v>
      </c>
      <c r="AG50" s="83">
        <v>3239.7396386288983</v>
      </c>
      <c r="AH50" s="83">
        <v>2924.0161463621139</v>
      </c>
      <c r="AI50" s="83">
        <v>2857.644778324141</v>
      </c>
      <c r="AJ50" s="83">
        <v>2323.8147597048815</v>
      </c>
      <c r="AK50" s="83">
        <v>1961.3249804205714</v>
      </c>
      <c r="AL50" s="83">
        <v>1739.3382817827994</v>
      </c>
      <c r="AM50" s="83">
        <v>1149.9605336056056</v>
      </c>
      <c r="AN50" s="83">
        <v>859.76449058419462</v>
      </c>
      <c r="AO50" s="83">
        <v>592.8494812745646</v>
      </c>
      <c r="AP50" s="83">
        <v>452.3464006280264</v>
      </c>
      <c r="AQ50" s="83">
        <v>488.90170794740192</v>
      </c>
      <c r="AR50" s="87">
        <v>633.89761966112599</v>
      </c>
      <c r="AS50" s="83">
        <v>20372.129815372191</v>
      </c>
      <c r="AT50" s="83">
        <v>11929.691800942117</v>
      </c>
      <c r="AU50" s="83">
        <v>1638.0453631771557</v>
      </c>
      <c r="AV50" s="83">
        <v>1897.6084671041181</v>
      </c>
      <c r="AW50" s="83">
        <v>10032.083333837998</v>
      </c>
      <c r="AX50" s="83">
        <v>862.41934530571359</v>
      </c>
    </row>
    <row r="51" spans="1:50" s="3" customFormat="1" ht="12.75" x14ac:dyDescent="0.25">
      <c r="A51" s="76">
        <f t="shared" ref="A51:B55" si="12">+A50+1</f>
        <v>3</v>
      </c>
      <c r="B51" s="69">
        <f t="shared" si="12"/>
        <v>38</v>
      </c>
      <c r="C51" s="86" t="s">
        <v>291</v>
      </c>
      <c r="D51" s="69">
        <v>130105</v>
      </c>
      <c r="E51" s="27" t="s">
        <v>242</v>
      </c>
      <c r="F51" s="27" t="s">
        <v>23</v>
      </c>
      <c r="G51" s="83">
        <f t="shared" si="4"/>
        <v>18976.160124275797</v>
      </c>
      <c r="H51" s="83">
        <v>22</v>
      </c>
      <c r="I51" s="83">
        <v>162</v>
      </c>
      <c r="J51" s="83">
        <v>168</v>
      </c>
      <c r="K51" s="83">
        <v>330</v>
      </c>
      <c r="L51" s="83">
        <v>322</v>
      </c>
      <c r="M51" s="83">
        <v>298</v>
      </c>
      <c r="N51" s="83">
        <v>314</v>
      </c>
      <c r="O51" s="83">
        <v>317</v>
      </c>
      <c r="P51" s="83">
        <v>330</v>
      </c>
      <c r="Q51" s="83">
        <v>276.43917768882403</v>
      </c>
      <c r="R51" s="83">
        <v>280.5432587997928</v>
      </c>
      <c r="S51" s="83">
        <v>285.81993451389548</v>
      </c>
      <c r="T51" s="83">
        <v>292.46463726498774</v>
      </c>
      <c r="U51" s="83">
        <v>299.79335353457481</v>
      </c>
      <c r="V51" s="83">
        <v>307.41521845494538</v>
      </c>
      <c r="W51" s="83">
        <v>316.20967797844986</v>
      </c>
      <c r="X51" s="83">
        <v>326.17673210508826</v>
      </c>
      <c r="Y51" s="83">
        <v>336.53465109943795</v>
      </c>
      <c r="Z51" s="83">
        <v>346.99028631071548</v>
      </c>
      <c r="AA51" s="83">
        <v>357.05505665428171</v>
      </c>
      <c r="AB51" s="83">
        <v>364.97007022543579</v>
      </c>
      <c r="AC51" s="83">
        <v>369.56273242104368</v>
      </c>
      <c r="AD51" s="83">
        <v>371.41934054267239</v>
      </c>
      <c r="AE51" s="83">
        <v>1859.6373243534852</v>
      </c>
      <c r="AF51" s="83">
        <v>1779.2168778218834</v>
      </c>
      <c r="AG51" s="83">
        <v>1550.1700653430557</v>
      </c>
      <c r="AH51" s="83">
        <v>1399.1007939726342</v>
      </c>
      <c r="AI51" s="83">
        <v>1367.3430234710904</v>
      </c>
      <c r="AJ51" s="83">
        <v>1111.9128324217493</v>
      </c>
      <c r="AK51" s="83">
        <v>938.46654737485551</v>
      </c>
      <c r="AL51" s="83">
        <v>832.24901957430689</v>
      </c>
      <c r="AM51" s="83">
        <v>550.24001752059678</v>
      </c>
      <c r="AN51" s="83">
        <v>411.38527326615383</v>
      </c>
      <c r="AO51" s="83">
        <v>283.67017774148326</v>
      </c>
      <c r="AP51" s="83">
        <v>216.44142049513795</v>
      </c>
      <c r="AQ51" s="83">
        <v>233.93262332521908</v>
      </c>
      <c r="AR51" s="87">
        <v>303.31113734397661</v>
      </c>
      <c r="AS51" s="83">
        <v>9747.7789358523605</v>
      </c>
      <c r="AT51" s="83">
        <v>5708.1905280559722</v>
      </c>
      <c r="AU51" s="83">
        <v>783.78177597810441</v>
      </c>
      <c r="AV51" s="83">
        <v>907.97908769337334</v>
      </c>
      <c r="AW51" s="83">
        <v>4800.2114403625992</v>
      </c>
      <c r="AX51" s="83">
        <v>412.65558408621553</v>
      </c>
    </row>
    <row r="52" spans="1:50" s="3" customFormat="1" ht="12.75" x14ac:dyDescent="0.25">
      <c r="A52" s="76">
        <f t="shared" si="12"/>
        <v>4</v>
      </c>
      <c r="B52" s="69">
        <f t="shared" si="12"/>
        <v>39</v>
      </c>
      <c r="C52" s="86" t="s">
        <v>292</v>
      </c>
      <c r="D52" s="69">
        <v>130105</v>
      </c>
      <c r="E52" s="27" t="s">
        <v>259</v>
      </c>
      <c r="F52" s="27" t="s">
        <v>24</v>
      </c>
      <c r="G52" s="83">
        <f t="shared" si="4"/>
        <v>13367.26723170126</v>
      </c>
      <c r="H52" s="83">
        <v>16</v>
      </c>
      <c r="I52" s="83">
        <v>113</v>
      </c>
      <c r="J52" s="83">
        <v>119</v>
      </c>
      <c r="K52" s="83">
        <v>232</v>
      </c>
      <c r="L52" s="83">
        <v>227</v>
      </c>
      <c r="M52" s="83">
        <v>210</v>
      </c>
      <c r="N52" s="83">
        <v>221</v>
      </c>
      <c r="O52" s="83">
        <v>223</v>
      </c>
      <c r="P52" s="83">
        <v>233</v>
      </c>
      <c r="Q52" s="83">
        <v>194.73296494779473</v>
      </c>
      <c r="R52" s="83">
        <v>197.6240163892254</v>
      </c>
      <c r="S52" s="83">
        <v>201.34108252820772</v>
      </c>
      <c r="T52" s="83">
        <v>206.02183248100025</v>
      </c>
      <c r="U52" s="83">
        <v>211.18442434069786</v>
      </c>
      <c r="V52" s="83">
        <v>216.5535198747834</v>
      </c>
      <c r="W52" s="83">
        <v>222.74863010642056</v>
      </c>
      <c r="X52" s="83">
        <v>229.76975503560939</v>
      </c>
      <c r="Y52" s="83">
        <v>237.06621819731532</v>
      </c>
      <c r="Z52" s="83">
        <v>244.43151591715062</v>
      </c>
      <c r="AA52" s="83">
        <v>251.5214754044687</v>
      </c>
      <c r="AB52" s="83">
        <v>257.09707461294215</v>
      </c>
      <c r="AC52" s="83">
        <v>260.33229884501935</v>
      </c>
      <c r="AD52" s="83">
        <v>261.64015544947608</v>
      </c>
      <c r="AE52" s="83">
        <v>1309.9904757587419</v>
      </c>
      <c r="AF52" s="83">
        <v>1253.3396344183268</v>
      </c>
      <c r="AG52" s="83">
        <v>1091.9914301632434</v>
      </c>
      <c r="AH52" s="83">
        <v>985.57320329534286</v>
      </c>
      <c r="AI52" s="83">
        <v>963.20197190331987</v>
      </c>
      <c r="AJ52" s="83">
        <v>783.26843695332502</v>
      </c>
      <c r="AK52" s="83">
        <v>661.08709627381427</v>
      </c>
      <c r="AL52" s="83">
        <v>586.2639315872633</v>
      </c>
      <c r="AM52" s="83">
        <v>387.60739682609835</v>
      </c>
      <c r="AN52" s="83">
        <v>289.79348972436048</v>
      </c>
      <c r="AO52" s="83">
        <v>199.82672224936306</v>
      </c>
      <c r="AP52" s="83">
        <v>152.46854625640344</v>
      </c>
      <c r="AQ52" s="83">
        <v>164.78993216154851</v>
      </c>
      <c r="AR52" s="87">
        <v>213.66246843335273</v>
      </c>
      <c r="AS52" s="83">
        <v>6866.6601807466295</v>
      </c>
      <c r="AT52" s="83">
        <v>4021.0395476812932</v>
      </c>
      <c r="AU52" s="83">
        <v>552.12199075512956</v>
      </c>
      <c r="AV52" s="83">
        <v>639.6107141374722</v>
      </c>
      <c r="AW52" s="83">
        <v>3381.4288335438209</v>
      </c>
      <c r="AX52" s="83">
        <v>290.68833898004141</v>
      </c>
    </row>
    <row r="53" spans="1:50" s="3" customFormat="1" ht="12.75" x14ac:dyDescent="0.25">
      <c r="A53" s="76">
        <f t="shared" si="12"/>
        <v>5</v>
      </c>
      <c r="B53" s="69">
        <f t="shared" si="12"/>
        <v>40</v>
      </c>
      <c r="C53" s="86" t="s">
        <v>293</v>
      </c>
      <c r="D53" s="69">
        <v>130105</v>
      </c>
      <c r="E53" s="27" t="s">
        <v>259</v>
      </c>
      <c r="F53" s="27" t="s">
        <v>294</v>
      </c>
      <c r="G53" s="83">
        <f t="shared" si="4"/>
        <v>13684.670006997307</v>
      </c>
      <c r="H53" s="83">
        <v>16</v>
      </c>
      <c r="I53" s="83">
        <v>117</v>
      </c>
      <c r="J53" s="83">
        <v>121</v>
      </c>
      <c r="K53" s="83">
        <v>238</v>
      </c>
      <c r="L53" s="83">
        <v>233</v>
      </c>
      <c r="M53" s="83">
        <v>215</v>
      </c>
      <c r="N53" s="83">
        <v>226</v>
      </c>
      <c r="O53" s="83">
        <v>229</v>
      </c>
      <c r="P53" s="83">
        <v>238</v>
      </c>
      <c r="Q53" s="83">
        <v>199.34001631811378</v>
      </c>
      <c r="R53" s="83">
        <v>202.29946512877507</v>
      </c>
      <c r="S53" s="83">
        <v>206.10447074248239</v>
      </c>
      <c r="T53" s="83">
        <v>210.89595929307688</v>
      </c>
      <c r="U53" s="83">
        <v>216.18068931211491</v>
      </c>
      <c r="V53" s="83">
        <v>221.67680853191445</v>
      </c>
      <c r="W53" s="83">
        <v>228.01848455476005</v>
      </c>
      <c r="X53" s="83">
        <v>235.20571738065175</v>
      </c>
      <c r="Y53" s="83">
        <v>242.67480247422546</v>
      </c>
      <c r="Z53" s="83">
        <v>250.21435063471969</v>
      </c>
      <c r="AA53" s="83">
        <v>257.47204652753192</v>
      </c>
      <c r="AB53" s="83">
        <v>263.17955494809297</v>
      </c>
      <c r="AC53" s="83">
        <v>266.49131909335676</v>
      </c>
      <c r="AD53" s="83">
        <v>267.83011736484639</v>
      </c>
      <c r="AE53" s="83">
        <v>1340.982626564165</v>
      </c>
      <c r="AF53" s="83">
        <v>1282.9915224885879</v>
      </c>
      <c r="AG53" s="83">
        <v>1117.8260936269198</v>
      </c>
      <c r="AH53" s="83">
        <v>1008.8901921678166</v>
      </c>
      <c r="AI53" s="83">
        <v>985.98969541865188</v>
      </c>
      <c r="AJ53" s="83">
        <v>801.79923848844703</v>
      </c>
      <c r="AK53" s="83">
        <v>676.72729470454749</v>
      </c>
      <c r="AL53" s="83">
        <v>600.13394096195657</v>
      </c>
      <c r="AM53" s="83">
        <v>396.7775298293738</v>
      </c>
      <c r="AN53" s="83">
        <v>296.6495117353337</v>
      </c>
      <c r="AO53" s="83">
        <v>204.55428327023125</v>
      </c>
      <c r="AP53" s="83">
        <v>156.0756932289226</v>
      </c>
      <c r="AQ53" s="83">
        <v>168.68858220769332</v>
      </c>
      <c r="AR53" s="87">
        <v>218.71735972125316</v>
      </c>
      <c r="AS53" s="83">
        <v>7029.1137037220778</v>
      </c>
      <c r="AT53" s="83">
        <v>4116.1705172283264</v>
      </c>
      <c r="AU53" s="83">
        <v>565.18425976938499</v>
      </c>
      <c r="AV53" s="83">
        <v>654.74281782534933</v>
      </c>
      <c r="AW53" s="83">
        <v>3461.4276994029769</v>
      </c>
      <c r="AX53" s="83">
        <v>297.56553160530029</v>
      </c>
    </row>
    <row r="54" spans="1:50" s="3" customFormat="1" ht="12.75" x14ac:dyDescent="0.25">
      <c r="A54" s="76">
        <f t="shared" si="12"/>
        <v>6</v>
      </c>
      <c r="B54" s="69">
        <f t="shared" si="12"/>
        <v>41</v>
      </c>
      <c r="C54" s="86" t="s">
        <v>295</v>
      </c>
      <c r="D54" s="69">
        <v>130105</v>
      </c>
      <c r="E54" s="27" t="s">
        <v>259</v>
      </c>
      <c r="F54" s="27" t="s">
        <v>166</v>
      </c>
      <c r="G54" s="83">
        <f t="shared" si="4"/>
        <v>18663.705716899287</v>
      </c>
      <c r="H54" s="83">
        <v>22</v>
      </c>
      <c r="I54" s="83">
        <v>159</v>
      </c>
      <c r="J54" s="83">
        <v>165</v>
      </c>
      <c r="K54" s="83">
        <v>324</v>
      </c>
      <c r="L54" s="83">
        <v>317</v>
      </c>
      <c r="M54" s="83">
        <v>293</v>
      </c>
      <c r="N54" s="83">
        <v>309</v>
      </c>
      <c r="O54" s="83">
        <v>312</v>
      </c>
      <c r="P54" s="83">
        <v>325</v>
      </c>
      <c r="Q54" s="83">
        <v>271.87988704253377</v>
      </c>
      <c r="R54" s="83">
        <v>275.91627985122466</v>
      </c>
      <c r="S54" s="83">
        <v>281.10592774811289</v>
      </c>
      <c r="T54" s="83">
        <v>287.64103991456471</v>
      </c>
      <c r="U54" s="83">
        <v>294.84888421579836</v>
      </c>
      <c r="V54" s="83">
        <v>302.34504228908139</v>
      </c>
      <c r="W54" s="83">
        <v>310.99445545056182</v>
      </c>
      <c r="X54" s="83">
        <v>320.79712370023958</v>
      </c>
      <c r="Y54" s="83">
        <v>330.98421031264985</v>
      </c>
      <c r="Z54" s="83">
        <v>341.26740151574319</v>
      </c>
      <c r="AA54" s="83">
        <v>351.16617435610408</v>
      </c>
      <c r="AB54" s="83">
        <v>358.95064620143643</v>
      </c>
      <c r="AC54" s="83">
        <v>363.46756196354289</v>
      </c>
      <c r="AD54" s="83">
        <v>365.29354918652206</v>
      </c>
      <c r="AE54" s="83">
        <v>1828.9664652903707</v>
      </c>
      <c r="AF54" s="83">
        <v>1749.8723871581672</v>
      </c>
      <c r="AG54" s="83">
        <v>1524.6032265969445</v>
      </c>
      <c r="AH54" s="83">
        <v>1376.0255294008475</v>
      </c>
      <c r="AI54" s="83">
        <v>1344.791537428835</v>
      </c>
      <c r="AJ54" s="83">
        <v>1093.5741373831713</v>
      </c>
      <c r="AK54" s="83">
        <v>922.98848892064143</v>
      </c>
      <c r="AL54" s="83">
        <v>818.52279884809479</v>
      </c>
      <c r="AM54" s="83">
        <v>541.16495013662347</v>
      </c>
      <c r="AN54" s="83">
        <v>404.6003267759163</v>
      </c>
      <c r="AO54" s="83">
        <v>278.99162675308435</v>
      </c>
      <c r="AP54" s="83">
        <v>212.87166836310087</v>
      </c>
      <c r="AQ54" s="83">
        <v>230.07439009537853</v>
      </c>
      <c r="AR54" s="87">
        <v>298.30864948039056</v>
      </c>
      <c r="AS54" s="83">
        <v>9587.0095481848712</v>
      </c>
      <c r="AT54" s="83">
        <v>5614.0457693448761</v>
      </c>
      <c r="AU54" s="83">
        <v>770.85492186926956</v>
      </c>
      <c r="AV54" s="83">
        <v>893.00385662750944</v>
      </c>
      <c r="AW54" s="83">
        <v>4721.0419127173664</v>
      </c>
      <c r="AX54" s="83">
        <v>405.84968645479682</v>
      </c>
    </row>
    <row r="55" spans="1:50" s="3" customFormat="1" ht="12.75" x14ac:dyDescent="0.25">
      <c r="A55" s="76">
        <f t="shared" si="12"/>
        <v>7</v>
      </c>
      <c r="B55" s="69">
        <f t="shared" si="12"/>
        <v>42</v>
      </c>
      <c r="C55" s="86" t="s">
        <v>296</v>
      </c>
      <c r="D55" s="69">
        <v>130105</v>
      </c>
      <c r="E55" s="27" t="s">
        <v>242</v>
      </c>
      <c r="F55" s="27" t="s">
        <v>297</v>
      </c>
      <c r="G55" s="83">
        <f t="shared" si="4"/>
        <v>17718.010042899874</v>
      </c>
      <c r="H55" s="83">
        <v>21</v>
      </c>
      <c r="I55" s="83">
        <v>151</v>
      </c>
      <c r="J55" s="83">
        <v>157</v>
      </c>
      <c r="K55" s="83">
        <v>308</v>
      </c>
      <c r="L55" s="83">
        <v>301</v>
      </c>
      <c r="M55" s="83">
        <v>278</v>
      </c>
      <c r="N55" s="83">
        <v>293</v>
      </c>
      <c r="O55" s="83">
        <v>296</v>
      </c>
      <c r="P55" s="83">
        <v>308</v>
      </c>
      <c r="Q55" s="83">
        <v>258.11563451307688</v>
      </c>
      <c r="R55" s="83">
        <v>261.94767998835056</v>
      </c>
      <c r="S55" s="83">
        <v>266.87459559941669</v>
      </c>
      <c r="T55" s="83">
        <v>273.07885970224072</v>
      </c>
      <c r="U55" s="83">
        <v>279.92179805094372</v>
      </c>
      <c r="V55" s="83">
        <v>287.03845393359489</v>
      </c>
      <c r="W55" s="83">
        <v>295.24997995203842</v>
      </c>
      <c r="X55" s="83">
        <v>304.55637610627457</v>
      </c>
      <c r="Y55" s="83">
        <v>314.22772897244141</v>
      </c>
      <c r="Z55" s="83">
        <v>323.990321016591</v>
      </c>
      <c r="AA55" s="83">
        <v>333.38795634880978</v>
      </c>
      <c r="AB55" s="83">
        <v>340.77832976540907</v>
      </c>
      <c r="AC55" s="83">
        <v>345.06657113059623</v>
      </c>
      <c r="AD55" s="83">
        <v>346.80011551226767</v>
      </c>
      <c r="AE55" s="83">
        <v>1736.3727961888881</v>
      </c>
      <c r="AF55" s="83">
        <v>1661.2829527091212</v>
      </c>
      <c r="AG55" s="83">
        <v>1447.4183195176568</v>
      </c>
      <c r="AH55" s="83">
        <v>1306.3625503563926</v>
      </c>
      <c r="AI55" s="83">
        <v>1276.7098175120129</v>
      </c>
      <c r="AJ55" s="83">
        <v>1038.2106062652178</v>
      </c>
      <c r="AK55" s="83">
        <v>876.26106534591383</v>
      </c>
      <c r="AL55" s="83">
        <v>777.08407887871181</v>
      </c>
      <c r="AM55" s="83">
        <v>513.76781122062073</v>
      </c>
      <c r="AN55" s="83">
        <v>384.11693930719468</v>
      </c>
      <c r="AO55" s="83">
        <v>264.86733368379714</v>
      </c>
      <c r="AP55" s="83">
        <v>202.09477923169504</v>
      </c>
      <c r="AQ55" s="83">
        <v>218.42659209059954</v>
      </c>
      <c r="AR55" s="87">
        <v>283.20640845832116</v>
      </c>
      <c r="AS55" s="83">
        <v>9101.6554388428776</v>
      </c>
      <c r="AT55" s="83">
        <v>5329.8278210377866</v>
      </c>
      <c r="AU55" s="83">
        <v>731.82944659928933</v>
      </c>
      <c r="AV55" s="83">
        <v>847.79444181530948</v>
      </c>
      <c r="AW55" s="83">
        <v>4482.0333792224774</v>
      </c>
      <c r="AX55" s="83">
        <v>385.30304862096978</v>
      </c>
    </row>
    <row r="56" spans="1:50" s="3" customFormat="1" ht="12.75" x14ac:dyDescent="0.25">
      <c r="A56" s="85"/>
      <c r="B56" s="69"/>
      <c r="C56" s="88"/>
      <c r="D56" s="69" t="s">
        <v>661</v>
      </c>
      <c r="E56" s="10" t="s">
        <v>703</v>
      </c>
      <c r="F56" s="25"/>
      <c r="G56" s="89">
        <f t="shared" si="4"/>
        <v>37469</v>
      </c>
      <c r="H56" s="89">
        <f>SUM(H57:H59)</f>
        <v>38</v>
      </c>
      <c r="I56" s="89">
        <f t="shared" ref="I56:P56" si="13">SUM(I57:I59)</f>
        <v>298</v>
      </c>
      <c r="J56" s="89">
        <f t="shared" si="13"/>
        <v>330</v>
      </c>
      <c r="K56" s="89">
        <f t="shared" si="13"/>
        <v>628</v>
      </c>
      <c r="L56" s="89">
        <f t="shared" si="13"/>
        <v>659</v>
      </c>
      <c r="M56" s="89">
        <f t="shared" si="13"/>
        <v>686</v>
      </c>
      <c r="N56" s="89">
        <f t="shared" si="13"/>
        <v>606</v>
      </c>
      <c r="O56" s="89">
        <f t="shared" si="13"/>
        <v>591</v>
      </c>
      <c r="P56" s="89">
        <f t="shared" si="13"/>
        <v>624</v>
      </c>
      <c r="Q56" s="89">
        <v>611</v>
      </c>
      <c r="R56" s="89">
        <v>614.00000000000023</v>
      </c>
      <c r="S56" s="89">
        <v>615.00000000000023</v>
      </c>
      <c r="T56" s="89">
        <v>617</v>
      </c>
      <c r="U56" s="89">
        <v>614.00000000000023</v>
      </c>
      <c r="V56" s="89">
        <v>608.00000000000011</v>
      </c>
      <c r="W56" s="89">
        <v>607.00000000000011</v>
      </c>
      <c r="X56" s="89">
        <v>610.00000000000011</v>
      </c>
      <c r="Y56" s="89">
        <v>617.00000000000023</v>
      </c>
      <c r="Z56" s="89">
        <v>621.00000000000011</v>
      </c>
      <c r="AA56" s="89">
        <v>624.00000000000023</v>
      </c>
      <c r="AB56" s="89">
        <v>628.99999999999989</v>
      </c>
      <c r="AC56" s="89">
        <v>636.00000000000023</v>
      </c>
      <c r="AD56" s="89">
        <v>643.00000000000023</v>
      </c>
      <c r="AE56" s="89">
        <v>3304</v>
      </c>
      <c r="AF56" s="89">
        <v>3273</v>
      </c>
      <c r="AG56" s="89">
        <v>2769.0000000000005</v>
      </c>
      <c r="AH56" s="89">
        <v>2530.0000000000009</v>
      </c>
      <c r="AI56" s="89">
        <v>2683.0000000000005</v>
      </c>
      <c r="AJ56" s="89">
        <v>2414.0000000000005</v>
      </c>
      <c r="AK56" s="89">
        <v>1808.0000000000002</v>
      </c>
      <c r="AL56" s="89">
        <v>1900.0000000000007</v>
      </c>
      <c r="AM56" s="89">
        <v>1370.0000000000005</v>
      </c>
      <c r="AN56" s="89">
        <v>1159.0000000000002</v>
      </c>
      <c r="AO56" s="89">
        <v>746</v>
      </c>
      <c r="AP56" s="89">
        <v>537.00000000000011</v>
      </c>
      <c r="AQ56" s="89">
        <v>516.00000000000011</v>
      </c>
      <c r="AR56" s="90">
        <v>556.00000000000011</v>
      </c>
      <c r="AS56" s="89">
        <v>18814</v>
      </c>
      <c r="AT56" s="72">
        <v>10353</v>
      </c>
      <c r="AU56" s="89">
        <v>1483.0000000000002</v>
      </c>
      <c r="AV56" s="89">
        <v>1616.0000000000005</v>
      </c>
      <c r="AW56" s="89">
        <v>8737</v>
      </c>
      <c r="AX56" s="89">
        <v>756.00000000000023</v>
      </c>
    </row>
    <row r="57" spans="1:50" s="3" customFormat="1" ht="12.75" x14ac:dyDescent="0.25">
      <c r="A57" s="76">
        <v>1</v>
      </c>
      <c r="B57" s="69">
        <f>+B55+1</f>
        <v>43</v>
      </c>
      <c r="C57" s="86" t="s">
        <v>298</v>
      </c>
      <c r="D57" s="69">
        <v>130106</v>
      </c>
      <c r="E57" s="27" t="s">
        <v>566</v>
      </c>
      <c r="F57" s="27" t="s">
        <v>26</v>
      </c>
      <c r="G57" s="83">
        <f t="shared" si="4"/>
        <v>31978.698789120936</v>
      </c>
      <c r="H57" s="83">
        <v>33</v>
      </c>
      <c r="I57" s="83">
        <v>254</v>
      </c>
      <c r="J57" s="83">
        <v>282</v>
      </c>
      <c r="K57" s="83">
        <v>536</v>
      </c>
      <c r="L57" s="83">
        <v>562</v>
      </c>
      <c r="M57" s="83">
        <v>586</v>
      </c>
      <c r="N57" s="83">
        <v>517</v>
      </c>
      <c r="O57" s="83">
        <v>505</v>
      </c>
      <c r="P57" s="83">
        <v>533</v>
      </c>
      <c r="Q57" s="83">
        <v>521.45377758434722</v>
      </c>
      <c r="R57" s="83">
        <v>524.01410709785478</v>
      </c>
      <c r="S57" s="83">
        <v>524.86755026902392</v>
      </c>
      <c r="T57" s="83">
        <v>526.5744366113621</v>
      </c>
      <c r="U57" s="83">
        <v>524.01410709785478</v>
      </c>
      <c r="V57" s="83">
        <v>518.8934480708399</v>
      </c>
      <c r="W57" s="83">
        <v>518.04000489967075</v>
      </c>
      <c r="X57" s="83">
        <v>520.60033441317819</v>
      </c>
      <c r="Y57" s="83">
        <v>526.57443661136233</v>
      </c>
      <c r="Z57" s="83">
        <v>529.9882092960388</v>
      </c>
      <c r="AA57" s="83">
        <v>532.54853880954624</v>
      </c>
      <c r="AB57" s="83">
        <v>536.81575466539175</v>
      </c>
      <c r="AC57" s="83">
        <v>542.78985686357601</v>
      </c>
      <c r="AD57" s="83">
        <v>548.76395906176003</v>
      </c>
      <c r="AE57" s="83">
        <v>2819.7762375428529</v>
      </c>
      <c r="AF57" s="83">
        <v>2793.3194992366093</v>
      </c>
      <c r="AG57" s="83">
        <v>2363.1841409673611</v>
      </c>
      <c r="AH57" s="83">
        <v>2159.211223057936</v>
      </c>
      <c r="AI57" s="83">
        <v>2289.7880282468145</v>
      </c>
      <c r="AJ57" s="83">
        <v>2060.2118152023149</v>
      </c>
      <c r="AK57" s="83">
        <v>1543.0252534738133</v>
      </c>
      <c r="AL57" s="83">
        <v>1621.5420252213748</v>
      </c>
      <c r="AM57" s="83">
        <v>1169.2171445017282</v>
      </c>
      <c r="AN57" s="83">
        <v>989.14063538503854</v>
      </c>
      <c r="AO57" s="83">
        <v>636.6686056921817</v>
      </c>
      <c r="AP57" s="83">
        <v>458.29898291783064</v>
      </c>
      <c r="AQ57" s="83">
        <v>440.37667632327862</v>
      </c>
      <c r="AR57" s="87">
        <v>474.51440317004437</v>
      </c>
      <c r="AS57" s="83">
        <v>16056.679822376282</v>
      </c>
      <c r="AT57" s="83">
        <v>8835.6971511141528</v>
      </c>
      <c r="AU57" s="83">
        <v>1265.6562228438411</v>
      </c>
      <c r="AV57" s="83">
        <v>1379.1641646093376</v>
      </c>
      <c r="AW57" s="83">
        <v>7456.5329865048143</v>
      </c>
      <c r="AX57" s="83">
        <v>645.20303740387328</v>
      </c>
    </row>
    <row r="58" spans="1:50" s="3" customFormat="1" ht="12.75" x14ac:dyDescent="0.25">
      <c r="A58" s="76">
        <f>+A57+1</f>
        <v>2</v>
      </c>
      <c r="B58" s="69">
        <f>+B57+1</f>
        <v>44</v>
      </c>
      <c r="C58" s="86" t="s">
        <v>299</v>
      </c>
      <c r="D58" s="69">
        <v>130106</v>
      </c>
      <c r="E58" s="27" t="s">
        <v>259</v>
      </c>
      <c r="F58" s="27" t="s">
        <v>27</v>
      </c>
      <c r="G58" s="83">
        <f t="shared" si="4"/>
        <v>4264.4975736872475</v>
      </c>
      <c r="H58" s="83">
        <v>4</v>
      </c>
      <c r="I58" s="83">
        <v>34</v>
      </c>
      <c r="J58" s="83">
        <v>37</v>
      </c>
      <c r="K58" s="83">
        <v>71</v>
      </c>
      <c r="L58" s="83">
        <v>75</v>
      </c>
      <c r="M58" s="83">
        <v>78</v>
      </c>
      <c r="N58" s="83">
        <v>69</v>
      </c>
      <c r="O58" s="83">
        <v>67</v>
      </c>
      <c r="P58" s="83">
        <v>71</v>
      </c>
      <c r="Q58" s="83">
        <v>69.555071047450852</v>
      </c>
      <c r="R58" s="83">
        <v>69.896585307912972</v>
      </c>
      <c r="S58" s="83">
        <v>70.010423394733678</v>
      </c>
      <c r="T58" s="83">
        <v>70.238099568375091</v>
      </c>
      <c r="U58" s="83">
        <v>69.896585307912972</v>
      </c>
      <c r="V58" s="83">
        <v>69.213556786988732</v>
      </c>
      <c r="W58" s="83">
        <v>69.09971870016804</v>
      </c>
      <c r="X58" s="83">
        <v>69.44123296063016</v>
      </c>
      <c r="Y58" s="83">
        <v>70.238099568375091</v>
      </c>
      <c r="Z58" s="83">
        <v>70.693451915657917</v>
      </c>
      <c r="AA58" s="83">
        <v>71.034966176120037</v>
      </c>
      <c r="AB58" s="83">
        <v>71.604156610223541</v>
      </c>
      <c r="AC58" s="83">
        <v>72.401023217968486</v>
      </c>
      <c r="AD58" s="83">
        <v>73.197889825713432</v>
      </c>
      <c r="AE58" s="83">
        <v>376.12103885560987</v>
      </c>
      <c r="AF58" s="83">
        <v>372.59205816416807</v>
      </c>
      <c r="AG58" s="83">
        <v>315.21766240653261</v>
      </c>
      <c r="AH58" s="83">
        <v>288.01035965638408</v>
      </c>
      <c r="AI58" s="83">
        <v>305.42758693995194</v>
      </c>
      <c r="AJ58" s="83">
        <v>274.8051415851823</v>
      </c>
      <c r="AK58" s="83">
        <v>205.81926097183492</v>
      </c>
      <c r="AL58" s="83">
        <v>216.29236495933984</v>
      </c>
      <c r="AM58" s="83">
        <v>155.95817894436607</v>
      </c>
      <c r="AN58" s="83">
        <v>131.93834262519729</v>
      </c>
      <c r="AO58" s="83">
        <v>84.923212768246046</v>
      </c>
      <c r="AP58" s="83">
        <v>61.131052622718677</v>
      </c>
      <c r="AQ58" s="83">
        <v>58.740452799483869</v>
      </c>
      <c r="AR58" s="87">
        <v>63.293976272312072</v>
      </c>
      <c r="AS58" s="83">
        <v>2141.749765444747</v>
      </c>
      <c r="AT58" s="83">
        <v>1178.5657128547605</v>
      </c>
      <c r="AU58" s="83">
        <v>168.82188275510578</v>
      </c>
      <c r="AV58" s="83">
        <v>183.96234830225956</v>
      </c>
      <c r="AW58" s="83">
        <v>994.60336455250103</v>
      </c>
      <c r="AX58" s="83">
        <v>86.061593636453111</v>
      </c>
    </row>
    <row r="59" spans="1:50" s="3" customFormat="1" ht="12.75" x14ac:dyDescent="0.25">
      <c r="A59" s="76">
        <f t="shared" ref="A59" si="14">+A58+1</f>
        <v>3</v>
      </c>
      <c r="B59" s="69">
        <f>+B58+1</f>
        <v>45</v>
      </c>
      <c r="C59" s="86" t="s">
        <v>300</v>
      </c>
      <c r="D59" s="69">
        <v>130106</v>
      </c>
      <c r="E59" s="27" t="s">
        <v>259</v>
      </c>
      <c r="F59" s="27" t="s">
        <v>301</v>
      </c>
      <c r="G59" s="83">
        <f t="shared" si="4"/>
        <v>1225.8036371918172</v>
      </c>
      <c r="H59" s="83">
        <v>1</v>
      </c>
      <c r="I59" s="83">
        <v>10</v>
      </c>
      <c r="J59" s="83">
        <v>11</v>
      </c>
      <c r="K59" s="83">
        <v>21</v>
      </c>
      <c r="L59" s="83">
        <v>22</v>
      </c>
      <c r="M59" s="83">
        <v>22</v>
      </c>
      <c r="N59" s="83">
        <v>20</v>
      </c>
      <c r="O59" s="83">
        <v>19</v>
      </c>
      <c r="P59" s="83">
        <v>20</v>
      </c>
      <c r="Q59" s="83">
        <v>19.991151368201944</v>
      </c>
      <c r="R59" s="83">
        <v>20.089307594232398</v>
      </c>
      <c r="S59" s="83">
        <v>20.122026336242545</v>
      </c>
      <c r="T59" s="83">
        <v>20.187463820262845</v>
      </c>
      <c r="U59" s="83">
        <v>20.089307594232398</v>
      </c>
      <c r="V59" s="83">
        <v>19.892995142171493</v>
      </c>
      <c r="W59" s="83">
        <v>19.860276400161339</v>
      </c>
      <c r="X59" s="83">
        <v>19.958432626191794</v>
      </c>
      <c r="Y59" s="83">
        <v>20.187463820262849</v>
      </c>
      <c r="Z59" s="83">
        <v>20.318338788303446</v>
      </c>
      <c r="AA59" s="83">
        <v>20.416495014333904</v>
      </c>
      <c r="AB59" s="83">
        <v>20.580088724384652</v>
      </c>
      <c r="AC59" s="83">
        <v>20.809119918455711</v>
      </c>
      <c r="AD59" s="83">
        <v>21.038151112526759</v>
      </c>
      <c r="AE59" s="83">
        <v>108.10272360153718</v>
      </c>
      <c r="AF59" s="83">
        <v>107.08844259922255</v>
      </c>
      <c r="AG59" s="83">
        <v>90.598196626106699</v>
      </c>
      <c r="AH59" s="83">
        <v>82.778417285680717</v>
      </c>
      <c r="AI59" s="83">
        <v>87.784384813233743</v>
      </c>
      <c r="AJ59" s="83">
        <v>78.983043212503276</v>
      </c>
      <c r="AK59" s="83">
        <v>59.155485554352069</v>
      </c>
      <c r="AL59" s="83">
        <v>62.165609819285926</v>
      </c>
      <c r="AM59" s="83">
        <v>44.824676553906158</v>
      </c>
      <c r="AN59" s="83">
        <v>37.921021989764405</v>
      </c>
      <c r="AO59" s="83">
        <v>24.408181539572258</v>
      </c>
      <c r="AP59" s="83">
        <v>17.569964459450809</v>
      </c>
      <c r="AQ59" s="83">
        <v>16.88287087723765</v>
      </c>
      <c r="AR59" s="87">
        <v>18.19162055764367</v>
      </c>
      <c r="AS59" s="83">
        <v>615.57041217897108</v>
      </c>
      <c r="AT59" s="83">
        <v>338.73713603108791</v>
      </c>
      <c r="AU59" s="83">
        <v>48.52189440105316</v>
      </c>
      <c r="AV59" s="83">
        <v>52.873487088403188</v>
      </c>
      <c r="AW59" s="83">
        <v>285.86364894268473</v>
      </c>
      <c r="AX59" s="83">
        <v>24.735368959673764</v>
      </c>
    </row>
    <row r="60" spans="1:50" s="3" customFormat="1" ht="12.75" x14ac:dyDescent="0.25">
      <c r="A60" s="85"/>
      <c r="B60" s="69"/>
      <c r="C60" s="88"/>
      <c r="D60" s="69" t="s">
        <v>662</v>
      </c>
      <c r="E60" s="10" t="s">
        <v>704</v>
      </c>
      <c r="F60" s="25"/>
      <c r="G60" s="89">
        <f t="shared" si="4"/>
        <v>37273</v>
      </c>
      <c r="H60" s="89">
        <f>SUM(H61:H66)</f>
        <v>61</v>
      </c>
      <c r="I60" s="89">
        <f t="shared" ref="I60:P60" si="15">SUM(I61:I66)</f>
        <v>366</v>
      </c>
      <c r="J60" s="89">
        <f t="shared" si="15"/>
        <v>388</v>
      </c>
      <c r="K60" s="89">
        <f t="shared" si="15"/>
        <v>754</v>
      </c>
      <c r="L60" s="89">
        <f t="shared" si="15"/>
        <v>677</v>
      </c>
      <c r="M60" s="89">
        <f t="shared" si="15"/>
        <v>708</v>
      </c>
      <c r="N60" s="89">
        <f t="shared" si="15"/>
        <v>717</v>
      </c>
      <c r="O60" s="89">
        <f t="shared" si="15"/>
        <v>791</v>
      </c>
      <c r="P60" s="89">
        <f t="shared" si="15"/>
        <v>801</v>
      </c>
      <c r="Q60" s="89">
        <v>566</v>
      </c>
      <c r="R60" s="89">
        <v>577</v>
      </c>
      <c r="S60" s="89">
        <v>591.00000000000011</v>
      </c>
      <c r="T60" s="89">
        <v>603.99999999999977</v>
      </c>
      <c r="U60" s="89">
        <v>623.00000000000011</v>
      </c>
      <c r="V60" s="89">
        <v>642.00000000000011</v>
      </c>
      <c r="W60" s="89">
        <v>655</v>
      </c>
      <c r="X60" s="89">
        <v>654.00000000000011</v>
      </c>
      <c r="Y60" s="89">
        <v>641.99999999999989</v>
      </c>
      <c r="Z60" s="89">
        <v>636</v>
      </c>
      <c r="AA60" s="89">
        <v>624.99999999999989</v>
      </c>
      <c r="AB60" s="89">
        <v>623.00000000000011</v>
      </c>
      <c r="AC60" s="89">
        <v>633</v>
      </c>
      <c r="AD60" s="89">
        <v>655</v>
      </c>
      <c r="AE60" s="89">
        <v>3446.9999999999995</v>
      </c>
      <c r="AF60" s="89">
        <v>3476</v>
      </c>
      <c r="AG60" s="89">
        <v>3020.9999999999995</v>
      </c>
      <c r="AH60" s="89">
        <v>2755</v>
      </c>
      <c r="AI60" s="89">
        <v>2672</v>
      </c>
      <c r="AJ60" s="89">
        <v>2066</v>
      </c>
      <c r="AK60" s="89">
        <v>1747</v>
      </c>
      <c r="AL60" s="89">
        <v>1578</v>
      </c>
      <c r="AM60" s="89">
        <v>937</v>
      </c>
      <c r="AN60" s="89">
        <v>925.00000000000011</v>
      </c>
      <c r="AO60" s="89">
        <v>634</v>
      </c>
      <c r="AP60" s="89">
        <v>392</v>
      </c>
      <c r="AQ60" s="89">
        <v>449</v>
      </c>
      <c r="AR60" s="90">
        <v>606</v>
      </c>
      <c r="AS60" s="89">
        <v>18711.000000000004</v>
      </c>
      <c r="AT60" s="72">
        <v>10759</v>
      </c>
      <c r="AU60" s="89">
        <v>1607</v>
      </c>
      <c r="AV60" s="89">
        <v>1637</v>
      </c>
      <c r="AW60" s="89">
        <v>9122</v>
      </c>
      <c r="AX60" s="89">
        <v>824.99999999999989</v>
      </c>
    </row>
    <row r="61" spans="1:50" s="3" customFormat="1" ht="12.75" x14ac:dyDescent="0.25">
      <c r="A61" s="76">
        <v>1</v>
      </c>
      <c r="B61" s="69">
        <f>+B59+1</f>
        <v>46</v>
      </c>
      <c r="C61" s="86" t="s">
        <v>302</v>
      </c>
      <c r="D61" s="69">
        <v>130107</v>
      </c>
      <c r="E61" s="27" t="s">
        <v>3</v>
      </c>
      <c r="F61" s="27" t="s">
        <v>303</v>
      </c>
      <c r="G61" s="83">
        <f t="shared" si="4"/>
        <v>10628.437723658993</v>
      </c>
      <c r="H61" s="83">
        <v>17</v>
      </c>
      <c r="I61" s="83">
        <v>104</v>
      </c>
      <c r="J61" s="83">
        <v>111</v>
      </c>
      <c r="K61" s="83">
        <v>215</v>
      </c>
      <c r="L61" s="83">
        <v>193</v>
      </c>
      <c r="M61" s="83">
        <v>202</v>
      </c>
      <c r="N61" s="83">
        <v>204</v>
      </c>
      <c r="O61" s="83">
        <v>226</v>
      </c>
      <c r="P61" s="83">
        <v>229</v>
      </c>
      <c r="Q61" s="83">
        <v>161.38436410025869</v>
      </c>
      <c r="R61" s="83">
        <v>164.52080933895627</v>
      </c>
      <c r="S61" s="83">
        <v>168.51264873366236</v>
      </c>
      <c r="T61" s="83">
        <v>172.21935674303222</v>
      </c>
      <c r="U61" s="83">
        <v>177.63685306441903</v>
      </c>
      <c r="V61" s="83">
        <v>183.05434938580581</v>
      </c>
      <c r="W61" s="83">
        <v>186.76105739517567</v>
      </c>
      <c r="X61" s="83">
        <v>186.47592600983955</v>
      </c>
      <c r="Y61" s="83">
        <v>183.05434938580581</v>
      </c>
      <c r="Z61" s="83">
        <v>181.34356107378889</v>
      </c>
      <c r="AA61" s="83">
        <v>178.20711583509129</v>
      </c>
      <c r="AB61" s="83">
        <v>177.636853064419</v>
      </c>
      <c r="AC61" s="83">
        <v>180.48816691778046</v>
      </c>
      <c r="AD61" s="83">
        <v>186.76105739517567</v>
      </c>
      <c r="AE61" s="83">
        <v>982.84788525369549</v>
      </c>
      <c r="AF61" s="83">
        <v>991.11669542844379</v>
      </c>
      <c r="AG61" s="83">
        <v>861.38191510049739</v>
      </c>
      <c r="AH61" s="83">
        <v>785.53696660108244</v>
      </c>
      <c r="AI61" s="83">
        <v>761.87106161818235</v>
      </c>
      <c r="AJ61" s="83">
        <v>589.0814421044779</v>
      </c>
      <c r="AK61" s="83">
        <v>498.12453018224721</v>
      </c>
      <c r="AL61" s="83">
        <v>449.93732606043852</v>
      </c>
      <c r="AM61" s="83">
        <v>267.16810805996892</v>
      </c>
      <c r="AN61" s="83">
        <v>263.74653143593514</v>
      </c>
      <c r="AO61" s="83">
        <v>180.77329830311663</v>
      </c>
      <c r="AP61" s="83">
        <v>111.77150305176926</v>
      </c>
      <c r="AQ61" s="83">
        <v>128.02399201592962</v>
      </c>
      <c r="AR61" s="87">
        <v>172.78961951370451</v>
      </c>
      <c r="AS61" s="83">
        <v>5335.0933510246305</v>
      </c>
      <c r="AT61" s="83">
        <v>3067.7285748315958</v>
      </c>
      <c r="AU61" s="83">
        <v>458.20613623518682</v>
      </c>
      <c r="AV61" s="83">
        <v>466.76007779527123</v>
      </c>
      <c r="AW61" s="83">
        <v>2600.9684970363246</v>
      </c>
      <c r="AX61" s="83">
        <v>235.2333929023205</v>
      </c>
    </row>
    <row r="62" spans="1:50" s="98" customFormat="1" ht="12.75" x14ac:dyDescent="0.25">
      <c r="A62" s="93">
        <f>+A61+1</f>
        <v>2</v>
      </c>
      <c r="B62" s="94">
        <f>+B61+1</f>
        <v>47</v>
      </c>
      <c r="C62" s="94" t="s">
        <v>304</v>
      </c>
      <c r="D62" s="94">
        <v>130107</v>
      </c>
      <c r="E62" s="95" t="s">
        <v>565</v>
      </c>
      <c r="F62" s="95" t="s">
        <v>305</v>
      </c>
      <c r="G62" s="96">
        <f t="shared" si="4"/>
        <v>11765.224620097373</v>
      </c>
      <c r="H62" s="96">
        <v>19</v>
      </c>
      <c r="I62" s="96">
        <v>116</v>
      </c>
      <c r="J62" s="96">
        <v>122</v>
      </c>
      <c r="K62" s="96">
        <v>238</v>
      </c>
      <c r="L62" s="96">
        <v>214</v>
      </c>
      <c r="M62" s="96">
        <v>223</v>
      </c>
      <c r="N62" s="96">
        <v>226</v>
      </c>
      <c r="O62" s="96">
        <v>250</v>
      </c>
      <c r="P62" s="96">
        <v>253</v>
      </c>
      <c r="Q62" s="96">
        <v>178.65813053998826</v>
      </c>
      <c r="R62" s="96">
        <v>182.13028502044742</v>
      </c>
      <c r="S62" s="96">
        <v>186.54939072284995</v>
      </c>
      <c r="T62" s="96">
        <v>190.65284601793797</v>
      </c>
      <c r="U62" s="96">
        <v>196.6502037569129</v>
      </c>
      <c r="V62" s="96">
        <v>202.64756149588777</v>
      </c>
      <c r="W62" s="96">
        <v>206.75101679097583</v>
      </c>
      <c r="X62" s="96">
        <v>206.43536638366137</v>
      </c>
      <c r="Y62" s="96">
        <v>202.64756149588771</v>
      </c>
      <c r="Z62" s="96">
        <v>200.75365905200093</v>
      </c>
      <c r="AA62" s="96">
        <v>197.2815045715418</v>
      </c>
      <c r="AB62" s="96">
        <v>196.6502037569129</v>
      </c>
      <c r="AC62" s="96">
        <v>199.80670783005755</v>
      </c>
      <c r="AD62" s="96">
        <v>206.75101679097583</v>
      </c>
      <c r="AE62" s="96">
        <v>1088.0469540129675</v>
      </c>
      <c r="AF62" s="96">
        <v>1097.2008158250869</v>
      </c>
      <c r="AG62" s="96">
        <v>953.57988049700441</v>
      </c>
      <c r="AH62" s="96">
        <v>869.61687215135635</v>
      </c>
      <c r="AI62" s="96">
        <v>843.41788834425563</v>
      </c>
      <c r="AJ62" s="96">
        <v>652.13374151168864</v>
      </c>
      <c r="AK62" s="96">
        <v>551.44126157837366</v>
      </c>
      <c r="AL62" s="96">
        <v>498.09634274222879</v>
      </c>
      <c r="AM62" s="96">
        <v>295.76443165365549</v>
      </c>
      <c r="AN62" s="96">
        <v>291.97662676588192</v>
      </c>
      <c r="AO62" s="96">
        <v>200.12235823737203</v>
      </c>
      <c r="AP62" s="96">
        <v>123.73495966727103</v>
      </c>
      <c r="AQ62" s="96">
        <v>141.72703288419564</v>
      </c>
      <c r="AR62" s="97">
        <v>191.28414683256699</v>
      </c>
      <c r="AS62" s="96">
        <v>5906.1347712609904</v>
      </c>
      <c r="AT62" s="96">
        <v>3396.0827322963496</v>
      </c>
      <c r="AU62" s="96">
        <v>507.25020455434833</v>
      </c>
      <c r="AV62" s="96">
        <v>516.71971677378235</v>
      </c>
      <c r="AW62" s="96">
        <v>2879.3630155225674</v>
      </c>
      <c r="AX62" s="96">
        <v>260.41158603443523</v>
      </c>
    </row>
    <row r="63" spans="1:50" s="3" customFormat="1" ht="12.75" x14ac:dyDescent="0.25">
      <c r="A63" s="76">
        <f t="shared" ref="A63:B66" si="16">+A62+1</f>
        <v>3</v>
      </c>
      <c r="B63" s="69">
        <f t="shared" si="16"/>
        <v>48</v>
      </c>
      <c r="C63" s="86" t="s">
        <v>306</v>
      </c>
      <c r="D63" s="69">
        <v>130107</v>
      </c>
      <c r="E63" s="27" t="s">
        <v>242</v>
      </c>
      <c r="F63" s="27" t="s">
        <v>30</v>
      </c>
      <c r="G63" s="83">
        <f t="shared" si="4"/>
        <v>7315.717641112873</v>
      </c>
      <c r="H63" s="83">
        <v>12</v>
      </c>
      <c r="I63" s="83">
        <v>72</v>
      </c>
      <c r="J63" s="83">
        <v>76</v>
      </c>
      <c r="K63" s="83">
        <v>148</v>
      </c>
      <c r="L63" s="83">
        <v>133</v>
      </c>
      <c r="M63" s="83">
        <v>139</v>
      </c>
      <c r="N63" s="83">
        <v>141</v>
      </c>
      <c r="O63" s="83">
        <v>155</v>
      </c>
      <c r="P63" s="83">
        <v>157</v>
      </c>
      <c r="Q63" s="83">
        <v>111.09149078049921</v>
      </c>
      <c r="R63" s="83">
        <v>113.25051268612725</v>
      </c>
      <c r="S63" s="83">
        <v>115.99835874783574</v>
      </c>
      <c r="T63" s="83">
        <v>118.54993009085069</v>
      </c>
      <c r="U63" s="83">
        <v>122.27914974602648</v>
      </c>
      <c r="V63" s="83">
        <v>126.00836940120229</v>
      </c>
      <c r="W63" s="83">
        <v>128.55994074421724</v>
      </c>
      <c r="X63" s="83">
        <v>128.36366602552383</v>
      </c>
      <c r="Y63" s="83">
        <v>126.00836940120224</v>
      </c>
      <c r="Z63" s="83">
        <v>124.83072108904148</v>
      </c>
      <c r="AA63" s="83">
        <v>122.67169918341339</v>
      </c>
      <c r="AB63" s="83">
        <v>122.27914974602648</v>
      </c>
      <c r="AC63" s="83">
        <v>124.2418969329611</v>
      </c>
      <c r="AD63" s="83">
        <v>128.55994074421724</v>
      </c>
      <c r="AE63" s="83">
        <v>676.55895533636158</v>
      </c>
      <c r="AF63" s="83">
        <v>682.25092217847202</v>
      </c>
      <c r="AG63" s="83">
        <v>592.94592517294723</v>
      </c>
      <c r="AH63" s="83">
        <v>540.73685000048624</v>
      </c>
      <c r="AI63" s="83">
        <v>524.44604834892914</v>
      </c>
      <c r="AJ63" s="83">
        <v>405.50356882069133</v>
      </c>
      <c r="AK63" s="83">
        <v>342.89193355747716</v>
      </c>
      <c r="AL63" s="83">
        <v>309.72150609828225</v>
      </c>
      <c r="AM63" s="83">
        <v>183.90941141577338</v>
      </c>
      <c r="AN63" s="83">
        <v>181.55411479145184</v>
      </c>
      <c r="AO63" s="83">
        <v>124.43817165165456</v>
      </c>
      <c r="AP63" s="83">
        <v>76.939689727836907</v>
      </c>
      <c r="AQ63" s="83">
        <v>88.127348693364183</v>
      </c>
      <c r="AR63" s="87">
        <v>118.94247952823767</v>
      </c>
      <c r="AS63" s="83">
        <v>3672.4962614733581</v>
      </c>
      <c r="AT63" s="83">
        <v>2111.7196984229518</v>
      </c>
      <c r="AU63" s="83">
        <v>315.41347294039252</v>
      </c>
      <c r="AV63" s="83">
        <v>321.30171450119639</v>
      </c>
      <c r="AW63" s="83">
        <v>1790.4179839217552</v>
      </c>
      <c r="AX63" s="83">
        <v>161.92664292210569</v>
      </c>
    </row>
    <row r="64" spans="1:50" s="3" customFormat="1" ht="12.75" x14ac:dyDescent="0.25">
      <c r="A64" s="76">
        <v>2</v>
      </c>
      <c r="B64" s="69">
        <f t="shared" si="16"/>
        <v>49</v>
      </c>
      <c r="C64" s="86" t="s">
        <v>307</v>
      </c>
      <c r="D64" s="69">
        <v>130107</v>
      </c>
      <c r="E64" s="27" t="s">
        <v>259</v>
      </c>
      <c r="F64" s="27" t="s">
        <v>31</v>
      </c>
      <c r="G64" s="83">
        <f t="shared" si="4"/>
        <v>2323.56566672792</v>
      </c>
      <c r="H64" s="83">
        <v>4</v>
      </c>
      <c r="I64" s="83">
        <v>23</v>
      </c>
      <c r="J64" s="83">
        <v>24</v>
      </c>
      <c r="K64" s="83">
        <v>47</v>
      </c>
      <c r="L64" s="83">
        <v>42</v>
      </c>
      <c r="M64" s="83">
        <v>44</v>
      </c>
      <c r="N64" s="83">
        <v>45</v>
      </c>
      <c r="O64" s="83">
        <v>49</v>
      </c>
      <c r="P64" s="83">
        <v>50</v>
      </c>
      <c r="Q64" s="83">
        <v>35.288839828423534</v>
      </c>
      <c r="R64" s="83">
        <v>35.974665337456486</v>
      </c>
      <c r="S64" s="83">
        <v>36.84753416713481</v>
      </c>
      <c r="T64" s="83">
        <v>37.658055223264675</v>
      </c>
      <c r="U64" s="83">
        <v>38.842662920685264</v>
      </c>
      <c r="V64" s="83">
        <v>40.027270618105845</v>
      </c>
      <c r="W64" s="83">
        <v>40.83779167423571</v>
      </c>
      <c r="X64" s="83">
        <v>40.775443900687257</v>
      </c>
      <c r="Y64" s="83">
        <v>40.027270618105831</v>
      </c>
      <c r="Z64" s="83">
        <v>39.653183976815122</v>
      </c>
      <c r="AA64" s="83">
        <v>38.967358467782155</v>
      </c>
      <c r="AB64" s="83">
        <v>38.842662920685264</v>
      </c>
      <c r="AC64" s="83">
        <v>39.46614065616977</v>
      </c>
      <c r="AD64" s="83">
        <v>40.837791674235703</v>
      </c>
      <c r="AE64" s="83">
        <v>214.91277542151215</v>
      </c>
      <c r="AF64" s="83">
        <v>216.72086085441725</v>
      </c>
      <c r="AG64" s="83">
        <v>188.35262388987189</v>
      </c>
      <c r="AH64" s="83">
        <v>171.76811612598377</v>
      </c>
      <c r="AI64" s="83">
        <v>166.59325092146233</v>
      </c>
      <c r="AJ64" s="83">
        <v>128.81050015110071</v>
      </c>
      <c r="AK64" s="83">
        <v>108.92156038914469</v>
      </c>
      <c r="AL64" s="83">
        <v>98.38478665945641</v>
      </c>
      <c r="AM64" s="83">
        <v>58.41986381489901</v>
      </c>
      <c r="AN64" s="83">
        <v>57.671690532317605</v>
      </c>
      <c r="AO64" s="83">
        <v>39.528488429718223</v>
      </c>
      <c r="AP64" s="83">
        <v>24.440327230992974</v>
      </c>
      <c r="AQ64" s="83">
        <v>27.994150323254708</v>
      </c>
      <c r="AR64" s="87">
        <v>37.782750770361581</v>
      </c>
      <c r="AS64" s="83">
        <v>1166.5891908650754</v>
      </c>
      <c r="AT64" s="83">
        <v>670.79969560778932</v>
      </c>
      <c r="AU64" s="83">
        <v>100.19287209236148</v>
      </c>
      <c r="AV64" s="83">
        <v>102.06330529881502</v>
      </c>
      <c r="AW64" s="83">
        <v>568.73639030897425</v>
      </c>
      <c r="AX64" s="83">
        <v>51.436913177472462</v>
      </c>
    </row>
    <row r="65" spans="1:50" s="3" customFormat="1" ht="12.75" x14ac:dyDescent="0.25">
      <c r="A65" s="76">
        <f>+A64+1</f>
        <v>3</v>
      </c>
      <c r="B65" s="69">
        <f t="shared" si="16"/>
        <v>50</v>
      </c>
      <c r="C65" s="86" t="s">
        <v>308</v>
      </c>
      <c r="D65" s="69">
        <v>130107</v>
      </c>
      <c r="E65" s="27" t="s">
        <v>259</v>
      </c>
      <c r="F65" s="27" t="s">
        <v>32</v>
      </c>
      <c r="G65" s="83">
        <f t="shared" si="4"/>
        <v>4201.3253021822575</v>
      </c>
      <c r="H65" s="83">
        <v>7</v>
      </c>
      <c r="I65" s="83">
        <v>41</v>
      </c>
      <c r="J65" s="83">
        <v>44</v>
      </c>
      <c r="K65" s="83">
        <v>85</v>
      </c>
      <c r="L65" s="83">
        <v>76</v>
      </c>
      <c r="M65" s="83">
        <v>80</v>
      </c>
      <c r="N65" s="83">
        <v>81</v>
      </c>
      <c r="O65" s="83">
        <v>89</v>
      </c>
      <c r="P65" s="83">
        <v>90</v>
      </c>
      <c r="Q65" s="83">
        <v>63.804542910438954</v>
      </c>
      <c r="R65" s="83">
        <v>65.044560528839696</v>
      </c>
      <c r="S65" s="83">
        <v>66.622764770440668</v>
      </c>
      <c r="T65" s="83">
        <v>68.088240137641534</v>
      </c>
      <c r="U65" s="83">
        <v>70.23008875124286</v>
      </c>
      <c r="V65" s="83">
        <v>72.371937364844158</v>
      </c>
      <c r="W65" s="83">
        <v>73.837412732045081</v>
      </c>
      <c r="X65" s="83">
        <v>73.724683857645005</v>
      </c>
      <c r="Y65" s="83">
        <v>72.371937364844158</v>
      </c>
      <c r="Z65" s="83">
        <v>71.695564118443741</v>
      </c>
      <c r="AA65" s="83">
        <v>70.455546500042985</v>
      </c>
      <c r="AB65" s="83">
        <v>70.23008875124286</v>
      </c>
      <c r="AC65" s="83">
        <v>71.35737749524354</v>
      </c>
      <c r="AD65" s="83">
        <v>73.837412732045053</v>
      </c>
      <c r="AE65" s="83">
        <v>388.5764300570371</v>
      </c>
      <c r="AF65" s="83">
        <v>391.84556741463911</v>
      </c>
      <c r="AG65" s="83">
        <v>340.55392956260783</v>
      </c>
      <c r="AH65" s="83">
        <v>310.5680489721895</v>
      </c>
      <c r="AI65" s="83">
        <v>301.21155239698379</v>
      </c>
      <c r="AJ65" s="83">
        <v>232.89785451054212</v>
      </c>
      <c r="AK65" s="83">
        <v>196.93734357692017</v>
      </c>
      <c r="AL65" s="83">
        <v>177.88616380330856</v>
      </c>
      <c r="AM65" s="83">
        <v>105.62695531286444</v>
      </c>
      <c r="AN65" s="83">
        <v>104.27420882006362</v>
      </c>
      <c r="AO65" s="83">
        <v>71.470106369643602</v>
      </c>
      <c r="AP65" s="83">
        <v>44.189718764826964</v>
      </c>
      <c r="AQ65" s="83">
        <v>50.615264605630884</v>
      </c>
      <c r="AR65" s="87">
        <v>68.313697886441688</v>
      </c>
      <c r="AS65" s="83">
        <v>2109.2699688996877</v>
      </c>
      <c r="AT65" s="83">
        <v>1212.84995967034</v>
      </c>
      <c r="AU65" s="83">
        <v>181.15530116091051</v>
      </c>
      <c r="AV65" s="83">
        <v>184.53716739291261</v>
      </c>
      <c r="AW65" s="83">
        <v>1028.3127922774274</v>
      </c>
      <c r="AX65" s="83">
        <v>93.001321380056737</v>
      </c>
    </row>
    <row r="66" spans="1:50" s="3" customFormat="1" ht="12.75" x14ac:dyDescent="0.25">
      <c r="A66" s="76">
        <f t="shared" ref="A66" si="17">+A65+1</f>
        <v>4</v>
      </c>
      <c r="B66" s="69">
        <f t="shared" si="16"/>
        <v>51</v>
      </c>
      <c r="C66" s="86" t="s">
        <v>309</v>
      </c>
      <c r="D66" s="69">
        <v>130107</v>
      </c>
      <c r="E66" s="27" t="s">
        <v>259</v>
      </c>
      <c r="F66" s="27" t="s">
        <v>310</v>
      </c>
      <c r="G66" s="83">
        <f t="shared" si="4"/>
        <v>1038.7290462205785</v>
      </c>
      <c r="H66" s="83">
        <v>2</v>
      </c>
      <c r="I66" s="83">
        <v>10</v>
      </c>
      <c r="J66" s="83">
        <v>11</v>
      </c>
      <c r="K66" s="83">
        <v>21</v>
      </c>
      <c r="L66" s="83">
        <v>19</v>
      </c>
      <c r="M66" s="83">
        <v>20</v>
      </c>
      <c r="N66" s="83">
        <v>20</v>
      </c>
      <c r="O66" s="83">
        <v>22</v>
      </c>
      <c r="P66" s="83">
        <v>22</v>
      </c>
      <c r="Q66" s="83">
        <v>15.772631840391394</v>
      </c>
      <c r="R66" s="83">
        <v>16.079167088172852</v>
      </c>
      <c r="S66" s="83">
        <v>16.469302858076524</v>
      </c>
      <c r="T66" s="83">
        <v>16.831571787272793</v>
      </c>
      <c r="U66" s="83">
        <v>17.361041760713498</v>
      </c>
      <c r="V66" s="83">
        <v>17.890511734154195</v>
      </c>
      <c r="W66" s="83">
        <v>18.252780663350464</v>
      </c>
      <c r="X66" s="83">
        <v>18.22491382264306</v>
      </c>
      <c r="Y66" s="83">
        <v>17.890511734154195</v>
      </c>
      <c r="Z66" s="83">
        <v>17.723310689909759</v>
      </c>
      <c r="AA66" s="83">
        <v>17.416775442128309</v>
      </c>
      <c r="AB66" s="83">
        <v>17.361041760713494</v>
      </c>
      <c r="AC66" s="83">
        <v>17.639710167787548</v>
      </c>
      <c r="AD66" s="83">
        <v>18.25278066335046</v>
      </c>
      <c r="AE66" s="83">
        <v>96.056999918426015</v>
      </c>
      <c r="AF66" s="83">
        <v>96.865138298940778</v>
      </c>
      <c r="AG66" s="83">
        <v>84.185725777071369</v>
      </c>
      <c r="AH66" s="83">
        <v>76.77314614890156</v>
      </c>
      <c r="AI66" s="83">
        <v>74.46019837018693</v>
      </c>
      <c r="AJ66" s="83">
        <v>57.572892901499323</v>
      </c>
      <c r="AK66" s="83">
        <v>48.683370715837036</v>
      </c>
      <c r="AL66" s="83">
        <v>43.973874636285544</v>
      </c>
      <c r="AM66" s="83">
        <v>26.111229742838752</v>
      </c>
      <c r="AN66" s="83">
        <v>25.776827654349891</v>
      </c>
      <c r="AO66" s="83">
        <v>17.667577008494952</v>
      </c>
      <c r="AP66" s="83">
        <v>10.923801557302873</v>
      </c>
      <c r="AQ66" s="83">
        <v>12.512211477624975</v>
      </c>
      <c r="AR66" s="87">
        <v>16.887305468687604</v>
      </c>
      <c r="AS66" s="83">
        <v>521.41645647626035</v>
      </c>
      <c r="AT66" s="83">
        <v>299.81933917097348</v>
      </c>
      <c r="AU66" s="83">
        <v>44.782013016800299</v>
      </c>
      <c r="AV66" s="83">
        <v>45.618018238022451</v>
      </c>
      <c r="AW66" s="83">
        <v>254.20132093295103</v>
      </c>
      <c r="AX66" s="83">
        <v>22.990143583609363</v>
      </c>
    </row>
    <row r="67" spans="1:50" s="3" customFormat="1" ht="12.75" x14ac:dyDescent="0.25">
      <c r="A67" s="85"/>
      <c r="B67" s="69"/>
      <c r="C67" s="88"/>
      <c r="D67" s="69" t="s">
        <v>663</v>
      </c>
      <c r="E67" s="10" t="s">
        <v>705</v>
      </c>
      <c r="F67" s="25"/>
      <c r="G67" s="89">
        <f t="shared" si="4"/>
        <v>3411</v>
      </c>
      <c r="H67" s="89">
        <f>+H68</f>
        <v>4</v>
      </c>
      <c r="I67" s="89">
        <f t="shared" ref="I67:P67" si="18">+I68</f>
        <v>32</v>
      </c>
      <c r="J67" s="89">
        <f t="shared" si="18"/>
        <v>40</v>
      </c>
      <c r="K67" s="89">
        <f t="shared" si="18"/>
        <v>72</v>
      </c>
      <c r="L67" s="89">
        <f t="shared" si="18"/>
        <v>71</v>
      </c>
      <c r="M67" s="89">
        <f t="shared" si="18"/>
        <v>69</v>
      </c>
      <c r="N67" s="89">
        <f t="shared" si="18"/>
        <v>82</v>
      </c>
      <c r="O67" s="89">
        <f t="shared" si="18"/>
        <v>79</v>
      </c>
      <c r="P67" s="89">
        <f t="shared" si="18"/>
        <v>83</v>
      </c>
      <c r="Q67" s="89">
        <v>60</v>
      </c>
      <c r="R67" s="89">
        <v>60</v>
      </c>
      <c r="S67" s="89">
        <v>62</v>
      </c>
      <c r="T67" s="89">
        <v>64</v>
      </c>
      <c r="U67" s="89">
        <v>65</v>
      </c>
      <c r="V67" s="89">
        <v>67</v>
      </c>
      <c r="W67" s="89">
        <v>67</v>
      </c>
      <c r="X67" s="89">
        <v>64</v>
      </c>
      <c r="Y67" s="89">
        <v>60</v>
      </c>
      <c r="Z67" s="89">
        <v>54</v>
      </c>
      <c r="AA67" s="89">
        <v>47</v>
      </c>
      <c r="AB67" s="89">
        <v>46</v>
      </c>
      <c r="AC67" s="89">
        <v>47</v>
      </c>
      <c r="AD67" s="89">
        <v>51</v>
      </c>
      <c r="AE67" s="89">
        <v>292.00000000000006</v>
      </c>
      <c r="AF67" s="89">
        <v>296.99999999999994</v>
      </c>
      <c r="AG67" s="89">
        <v>260</v>
      </c>
      <c r="AH67" s="89">
        <v>263</v>
      </c>
      <c r="AI67" s="89">
        <v>203</v>
      </c>
      <c r="AJ67" s="89">
        <v>156</v>
      </c>
      <c r="AK67" s="89">
        <v>122</v>
      </c>
      <c r="AL67" s="89">
        <v>107</v>
      </c>
      <c r="AM67" s="89">
        <v>105</v>
      </c>
      <c r="AN67" s="89">
        <v>111.99999999999999</v>
      </c>
      <c r="AO67" s="89">
        <v>74</v>
      </c>
      <c r="AP67" s="89">
        <v>91</v>
      </c>
      <c r="AQ67" s="89">
        <v>59</v>
      </c>
      <c r="AR67" s="90">
        <v>64</v>
      </c>
      <c r="AS67" s="89">
        <v>1669</v>
      </c>
      <c r="AT67" s="72">
        <v>867.00000000000011</v>
      </c>
      <c r="AU67" s="89">
        <v>162.00000000000003</v>
      </c>
      <c r="AV67" s="89">
        <v>125</v>
      </c>
      <c r="AW67" s="89">
        <v>742.00000000000011</v>
      </c>
      <c r="AX67" s="89">
        <v>86</v>
      </c>
    </row>
    <row r="68" spans="1:50" s="3" customFormat="1" ht="12.75" x14ac:dyDescent="0.25">
      <c r="A68" s="76">
        <v>1</v>
      </c>
      <c r="B68" s="69">
        <v>52</v>
      </c>
      <c r="C68" s="86" t="s">
        <v>311</v>
      </c>
      <c r="D68" s="69">
        <v>130108</v>
      </c>
      <c r="E68" s="27" t="s">
        <v>242</v>
      </c>
      <c r="F68" s="27" t="s">
        <v>29</v>
      </c>
      <c r="G68" s="83">
        <f t="shared" si="4"/>
        <v>3411</v>
      </c>
      <c r="H68" s="83">
        <v>4</v>
      </c>
      <c r="I68" s="83">
        <v>32</v>
      </c>
      <c r="J68" s="83">
        <v>40</v>
      </c>
      <c r="K68" s="83">
        <v>72</v>
      </c>
      <c r="L68" s="83">
        <v>71</v>
      </c>
      <c r="M68" s="83">
        <v>69</v>
      </c>
      <c r="N68" s="83">
        <v>82</v>
      </c>
      <c r="O68" s="83">
        <v>79</v>
      </c>
      <c r="P68" s="83">
        <v>83</v>
      </c>
      <c r="Q68" s="83">
        <v>60</v>
      </c>
      <c r="R68" s="83">
        <v>60</v>
      </c>
      <c r="S68" s="83">
        <v>62</v>
      </c>
      <c r="T68" s="83">
        <v>64</v>
      </c>
      <c r="U68" s="83">
        <v>65</v>
      </c>
      <c r="V68" s="83">
        <v>67</v>
      </c>
      <c r="W68" s="83">
        <v>67</v>
      </c>
      <c r="X68" s="83">
        <v>64</v>
      </c>
      <c r="Y68" s="83">
        <v>60</v>
      </c>
      <c r="Z68" s="83">
        <v>54</v>
      </c>
      <c r="AA68" s="83">
        <v>47</v>
      </c>
      <c r="AB68" s="83">
        <v>46</v>
      </c>
      <c r="AC68" s="83">
        <v>47</v>
      </c>
      <c r="AD68" s="83">
        <v>51</v>
      </c>
      <c r="AE68" s="83">
        <v>292.00000000000006</v>
      </c>
      <c r="AF68" s="83">
        <v>296.99999999999994</v>
      </c>
      <c r="AG68" s="83">
        <v>260</v>
      </c>
      <c r="AH68" s="83">
        <v>263</v>
      </c>
      <c r="AI68" s="83">
        <v>203</v>
      </c>
      <c r="AJ68" s="83">
        <v>156</v>
      </c>
      <c r="AK68" s="83">
        <v>122</v>
      </c>
      <c r="AL68" s="83">
        <v>107</v>
      </c>
      <c r="AM68" s="83">
        <v>105</v>
      </c>
      <c r="AN68" s="83">
        <v>111.99999999999999</v>
      </c>
      <c r="AO68" s="83">
        <v>74</v>
      </c>
      <c r="AP68" s="83">
        <v>91</v>
      </c>
      <c r="AQ68" s="83">
        <v>59</v>
      </c>
      <c r="AR68" s="87">
        <v>64</v>
      </c>
      <c r="AS68" s="83">
        <v>1669</v>
      </c>
      <c r="AT68" s="83">
        <v>867.00000000000011</v>
      </c>
      <c r="AU68" s="83">
        <v>162.00000000000003</v>
      </c>
      <c r="AV68" s="83">
        <v>125</v>
      </c>
      <c r="AW68" s="83">
        <v>742.00000000000011</v>
      </c>
      <c r="AX68" s="83">
        <v>86</v>
      </c>
    </row>
    <row r="69" spans="1:50" s="3" customFormat="1" ht="12.75" x14ac:dyDescent="0.25">
      <c r="A69" s="85"/>
      <c r="B69" s="69"/>
      <c r="C69" s="88"/>
      <c r="D69" s="69" t="s">
        <v>664</v>
      </c>
      <c r="E69" s="10" t="s">
        <v>706</v>
      </c>
      <c r="F69" s="25"/>
      <c r="G69" s="89">
        <f t="shared" si="4"/>
        <v>18886</v>
      </c>
      <c r="H69" s="89">
        <f>SUM(H70:H71)</f>
        <v>20</v>
      </c>
      <c r="I69" s="89">
        <f t="shared" ref="I69:P69" si="19">SUM(I70:I71)</f>
        <v>164</v>
      </c>
      <c r="J69" s="89">
        <f t="shared" si="19"/>
        <v>176</v>
      </c>
      <c r="K69" s="89">
        <f t="shared" si="19"/>
        <v>340</v>
      </c>
      <c r="L69" s="89">
        <f t="shared" si="19"/>
        <v>284</v>
      </c>
      <c r="M69" s="89">
        <f t="shared" si="19"/>
        <v>282</v>
      </c>
      <c r="N69" s="89">
        <f t="shared" si="19"/>
        <v>306</v>
      </c>
      <c r="O69" s="89">
        <f t="shared" si="19"/>
        <v>310</v>
      </c>
      <c r="P69" s="89">
        <f t="shared" si="19"/>
        <v>348</v>
      </c>
      <c r="Q69" s="89">
        <v>308</v>
      </c>
      <c r="R69" s="89">
        <v>312</v>
      </c>
      <c r="S69" s="89">
        <v>317</v>
      </c>
      <c r="T69" s="89">
        <v>327</v>
      </c>
      <c r="U69" s="89">
        <v>334</v>
      </c>
      <c r="V69" s="89">
        <v>346.00000000000006</v>
      </c>
      <c r="W69" s="89">
        <v>355</v>
      </c>
      <c r="X69" s="89">
        <v>354</v>
      </c>
      <c r="Y69" s="89">
        <v>347</v>
      </c>
      <c r="Z69" s="89">
        <v>343</v>
      </c>
      <c r="AA69" s="89">
        <v>339</v>
      </c>
      <c r="AB69" s="89">
        <v>337</v>
      </c>
      <c r="AC69" s="89">
        <v>338.00000000000006</v>
      </c>
      <c r="AD69" s="89">
        <v>341.00000000000006</v>
      </c>
      <c r="AE69" s="89">
        <v>1756</v>
      </c>
      <c r="AF69" s="89">
        <v>1872.0000000000002</v>
      </c>
      <c r="AG69" s="89">
        <v>1640.9999999999998</v>
      </c>
      <c r="AH69" s="89">
        <v>1439</v>
      </c>
      <c r="AI69" s="89">
        <v>1106.0000000000002</v>
      </c>
      <c r="AJ69" s="89">
        <v>1174</v>
      </c>
      <c r="AK69" s="89">
        <v>866.99999999999989</v>
      </c>
      <c r="AL69" s="89">
        <v>636</v>
      </c>
      <c r="AM69" s="89">
        <v>682</v>
      </c>
      <c r="AN69" s="89">
        <v>373</v>
      </c>
      <c r="AO69" s="89">
        <v>275</v>
      </c>
      <c r="AP69" s="89">
        <v>222.00000000000003</v>
      </c>
      <c r="AQ69" s="89">
        <v>275</v>
      </c>
      <c r="AR69" s="90">
        <v>363</v>
      </c>
      <c r="AS69" s="89">
        <v>9777</v>
      </c>
      <c r="AT69" s="72">
        <v>5582</v>
      </c>
      <c r="AU69" s="89">
        <v>833</v>
      </c>
      <c r="AV69" s="89">
        <v>836</v>
      </c>
      <c r="AW69" s="89">
        <v>4746</v>
      </c>
      <c r="AX69" s="89">
        <v>491</v>
      </c>
    </row>
    <row r="70" spans="1:50" s="3" customFormat="1" ht="12.75" x14ac:dyDescent="0.25">
      <c r="A70" s="76">
        <v>1</v>
      </c>
      <c r="B70" s="69">
        <f>+B68+1</f>
        <v>53</v>
      </c>
      <c r="C70" s="86" t="s">
        <v>312</v>
      </c>
      <c r="D70" s="69">
        <v>130109</v>
      </c>
      <c r="E70" s="27" t="s">
        <v>707</v>
      </c>
      <c r="F70" s="27" t="s">
        <v>33</v>
      </c>
      <c r="G70" s="83">
        <f t="shared" si="4"/>
        <v>14558.02148527508</v>
      </c>
      <c r="H70" s="83">
        <v>15</v>
      </c>
      <c r="I70" s="83">
        <v>126</v>
      </c>
      <c r="J70" s="83">
        <v>136</v>
      </c>
      <c r="K70" s="83">
        <v>262</v>
      </c>
      <c r="L70" s="83">
        <v>219</v>
      </c>
      <c r="M70" s="83">
        <v>217</v>
      </c>
      <c r="N70" s="83">
        <v>236</v>
      </c>
      <c r="O70" s="83">
        <v>239</v>
      </c>
      <c r="P70" s="83">
        <v>268</v>
      </c>
      <c r="Q70" s="83">
        <v>237.42610586887184</v>
      </c>
      <c r="R70" s="83">
        <v>240.50956178924682</v>
      </c>
      <c r="S70" s="83">
        <v>244.36388168971553</v>
      </c>
      <c r="T70" s="83">
        <v>252.07252149065292</v>
      </c>
      <c r="U70" s="83">
        <v>257.4685693513091</v>
      </c>
      <c r="V70" s="83">
        <v>266.71893711243399</v>
      </c>
      <c r="W70" s="83">
        <v>273.65671293327762</v>
      </c>
      <c r="X70" s="83">
        <v>272.88584895318388</v>
      </c>
      <c r="Y70" s="83">
        <v>267.48980109252773</v>
      </c>
      <c r="Z70" s="83">
        <v>264.40634517215273</v>
      </c>
      <c r="AA70" s="83">
        <v>261.32288925177778</v>
      </c>
      <c r="AB70" s="83">
        <v>259.78116129159031</v>
      </c>
      <c r="AC70" s="83">
        <v>260.5520252716841</v>
      </c>
      <c r="AD70" s="83">
        <v>262.86461721196531</v>
      </c>
      <c r="AE70" s="83">
        <v>1353.637149044607</v>
      </c>
      <c r="AF70" s="83">
        <v>1443.0573707354811</v>
      </c>
      <c r="AG70" s="83">
        <v>1264.9877913338269</v>
      </c>
      <c r="AH70" s="83">
        <v>1109.2732673548915</v>
      </c>
      <c r="AI70" s="83">
        <v>852.57556198367627</v>
      </c>
      <c r="AJ70" s="83">
        <v>904.99431263005056</v>
      </c>
      <c r="AK70" s="83">
        <v>668.33907074127228</v>
      </c>
      <c r="AL70" s="83">
        <v>490.26949133961853</v>
      </c>
      <c r="AM70" s="83">
        <v>525.72923442393051</v>
      </c>
      <c r="AN70" s="83">
        <v>287.53226457496493</v>
      </c>
      <c r="AO70" s="83">
        <v>211.98759452577843</v>
      </c>
      <c r="AP70" s="83">
        <v>171.13180358081024</v>
      </c>
      <c r="AQ70" s="83">
        <v>211.98759452577843</v>
      </c>
      <c r="AR70" s="87">
        <v>279.82362477402756</v>
      </c>
      <c r="AS70" s="83">
        <v>7536.7371333764941</v>
      </c>
      <c r="AT70" s="83">
        <v>4302.9627368832553</v>
      </c>
      <c r="AU70" s="83">
        <v>642.12969541808525</v>
      </c>
      <c r="AV70" s="83">
        <v>644.44228735836646</v>
      </c>
      <c r="AW70" s="83">
        <v>3658.520449524889</v>
      </c>
      <c r="AX70" s="83">
        <v>378.49421422602626</v>
      </c>
    </row>
    <row r="71" spans="1:50" s="3" customFormat="1" ht="12.75" x14ac:dyDescent="0.25">
      <c r="A71" s="76">
        <f>+A70+1</f>
        <v>2</v>
      </c>
      <c r="B71" s="69">
        <f>+B70+1</f>
        <v>54</v>
      </c>
      <c r="C71" s="86" t="s">
        <v>313</v>
      </c>
      <c r="D71" s="69">
        <v>130109</v>
      </c>
      <c r="E71" s="27" t="s">
        <v>259</v>
      </c>
      <c r="F71" s="27" t="s">
        <v>34</v>
      </c>
      <c r="G71" s="83">
        <f t="shared" si="4"/>
        <v>4327.9785147249258</v>
      </c>
      <c r="H71" s="83">
        <v>5</v>
      </c>
      <c r="I71" s="83">
        <v>38</v>
      </c>
      <c r="J71" s="83">
        <v>40</v>
      </c>
      <c r="K71" s="83">
        <v>78</v>
      </c>
      <c r="L71" s="83">
        <v>65</v>
      </c>
      <c r="M71" s="83">
        <v>65</v>
      </c>
      <c r="N71" s="83">
        <v>70</v>
      </c>
      <c r="O71" s="83">
        <v>71</v>
      </c>
      <c r="P71" s="83">
        <v>80</v>
      </c>
      <c r="Q71" s="83">
        <v>70.573894131128156</v>
      </c>
      <c r="R71" s="83">
        <v>71.490438210753197</v>
      </c>
      <c r="S71" s="83">
        <v>72.636118310284488</v>
      </c>
      <c r="T71" s="83">
        <v>74.927478509347111</v>
      </c>
      <c r="U71" s="83">
        <v>76.531430648690915</v>
      </c>
      <c r="V71" s="83">
        <v>79.281062887566065</v>
      </c>
      <c r="W71" s="83">
        <v>81.343287066722368</v>
      </c>
      <c r="X71" s="83">
        <v>81.114151046816119</v>
      </c>
      <c r="Y71" s="83">
        <v>79.510198907472301</v>
      </c>
      <c r="Z71" s="83">
        <v>78.593654827847274</v>
      </c>
      <c r="AA71" s="83">
        <v>77.677110748222219</v>
      </c>
      <c r="AB71" s="83">
        <v>77.218838708409692</v>
      </c>
      <c r="AC71" s="83">
        <v>77.447974728315955</v>
      </c>
      <c r="AD71" s="83">
        <v>78.135382788034732</v>
      </c>
      <c r="AE71" s="83">
        <v>402.36285095539296</v>
      </c>
      <c r="AF71" s="83">
        <v>428.94262926451916</v>
      </c>
      <c r="AG71" s="83">
        <v>376.01220866617297</v>
      </c>
      <c r="AH71" s="83">
        <v>329.72673264510848</v>
      </c>
      <c r="AI71" s="83">
        <v>253.42443801632388</v>
      </c>
      <c r="AJ71" s="83">
        <v>269.0056873699495</v>
      </c>
      <c r="AK71" s="83">
        <v>198.66092925872761</v>
      </c>
      <c r="AL71" s="83">
        <v>145.7305086603815</v>
      </c>
      <c r="AM71" s="83">
        <v>156.27076557606952</v>
      </c>
      <c r="AN71" s="83">
        <v>85.467735425035059</v>
      </c>
      <c r="AO71" s="83">
        <v>63.01240547422158</v>
      </c>
      <c r="AP71" s="83">
        <v>50.868196419189786</v>
      </c>
      <c r="AQ71" s="83">
        <v>63.01240547422158</v>
      </c>
      <c r="AR71" s="87">
        <v>83.176375225972464</v>
      </c>
      <c r="AS71" s="83">
        <v>2240.2628666235059</v>
      </c>
      <c r="AT71" s="83">
        <v>1279.0372631167445</v>
      </c>
      <c r="AU71" s="83">
        <v>190.87030458191478</v>
      </c>
      <c r="AV71" s="83">
        <v>191.55771264163354</v>
      </c>
      <c r="AW71" s="83">
        <v>1087.479550475111</v>
      </c>
      <c r="AX71" s="83">
        <v>112.50578577397377</v>
      </c>
    </row>
    <row r="72" spans="1:50" s="3" customFormat="1" ht="12.75" x14ac:dyDescent="0.25">
      <c r="A72" s="85"/>
      <c r="B72" s="69"/>
      <c r="C72" s="88"/>
      <c r="D72" s="69" t="s">
        <v>665</v>
      </c>
      <c r="E72" s="10" t="s">
        <v>708</v>
      </c>
      <c r="F72" s="25"/>
      <c r="G72" s="89">
        <f t="shared" si="4"/>
        <v>4476</v>
      </c>
      <c r="H72" s="89">
        <f>+H73</f>
        <v>3</v>
      </c>
      <c r="I72" s="89">
        <f t="shared" ref="I72:P72" si="20">+I73</f>
        <v>35</v>
      </c>
      <c r="J72" s="89">
        <f t="shared" si="20"/>
        <v>28</v>
      </c>
      <c r="K72" s="89">
        <f t="shared" si="20"/>
        <v>63</v>
      </c>
      <c r="L72" s="89">
        <f t="shared" si="20"/>
        <v>65</v>
      </c>
      <c r="M72" s="89">
        <f t="shared" si="20"/>
        <v>87</v>
      </c>
      <c r="N72" s="89">
        <f t="shared" si="20"/>
        <v>82</v>
      </c>
      <c r="O72" s="89">
        <f t="shared" si="20"/>
        <v>88</v>
      </c>
      <c r="P72" s="89">
        <f t="shared" si="20"/>
        <v>76</v>
      </c>
      <c r="Q72" s="89">
        <v>80</v>
      </c>
      <c r="R72" s="89">
        <v>79</v>
      </c>
      <c r="S72" s="89">
        <v>79</v>
      </c>
      <c r="T72" s="89">
        <v>78</v>
      </c>
      <c r="U72" s="89">
        <v>80</v>
      </c>
      <c r="V72" s="89">
        <v>81</v>
      </c>
      <c r="W72" s="89">
        <v>81</v>
      </c>
      <c r="X72" s="89">
        <v>79</v>
      </c>
      <c r="Y72" s="89">
        <v>74</v>
      </c>
      <c r="Z72" s="89">
        <v>73</v>
      </c>
      <c r="AA72" s="89">
        <v>71</v>
      </c>
      <c r="AB72" s="89">
        <v>71</v>
      </c>
      <c r="AC72" s="89">
        <v>76</v>
      </c>
      <c r="AD72" s="89">
        <v>82</v>
      </c>
      <c r="AE72" s="89">
        <v>476.99999999999994</v>
      </c>
      <c r="AF72" s="89">
        <v>372</v>
      </c>
      <c r="AG72" s="89">
        <v>259.99999999999994</v>
      </c>
      <c r="AH72" s="89">
        <v>375</v>
      </c>
      <c r="AI72" s="89">
        <v>238</v>
      </c>
      <c r="AJ72" s="89">
        <v>275</v>
      </c>
      <c r="AK72" s="89">
        <v>211</v>
      </c>
      <c r="AL72" s="89">
        <v>146.00000000000003</v>
      </c>
      <c r="AM72" s="89">
        <v>137</v>
      </c>
      <c r="AN72" s="89">
        <v>148.99999999999997</v>
      </c>
      <c r="AO72" s="89">
        <v>87</v>
      </c>
      <c r="AP72" s="89">
        <v>93</v>
      </c>
      <c r="AQ72" s="89">
        <v>111</v>
      </c>
      <c r="AR72" s="90">
        <v>77</v>
      </c>
      <c r="AS72" s="89">
        <v>2235</v>
      </c>
      <c r="AT72" s="72">
        <v>1202</v>
      </c>
      <c r="AU72" s="89">
        <v>200</v>
      </c>
      <c r="AV72" s="89">
        <v>181</v>
      </c>
      <c r="AW72" s="89">
        <v>1021</v>
      </c>
      <c r="AX72" s="89">
        <v>103</v>
      </c>
    </row>
    <row r="73" spans="1:50" s="3" customFormat="1" ht="12.75" x14ac:dyDescent="0.25">
      <c r="A73" s="76">
        <v>1</v>
      </c>
      <c r="B73" s="69">
        <f>+B71+1</f>
        <v>55</v>
      </c>
      <c r="C73" s="86" t="s">
        <v>314</v>
      </c>
      <c r="D73" s="69">
        <v>130110</v>
      </c>
      <c r="E73" s="27" t="s">
        <v>259</v>
      </c>
      <c r="F73" s="27" t="s">
        <v>28</v>
      </c>
      <c r="G73" s="83">
        <f t="shared" si="4"/>
        <v>4476</v>
      </c>
      <c r="H73" s="83">
        <v>3</v>
      </c>
      <c r="I73" s="83">
        <v>35</v>
      </c>
      <c r="J73" s="83">
        <v>28</v>
      </c>
      <c r="K73" s="83">
        <v>63</v>
      </c>
      <c r="L73" s="83">
        <v>65</v>
      </c>
      <c r="M73" s="83">
        <v>87</v>
      </c>
      <c r="N73" s="83">
        <v>82</v>
      </c>
      <c r="O73" s="83">
        <v>88</v>
      </c>
      <c r="P73" s="83">
        <v>76</v>
      </c>
      <c r="Q73" s="83">
        <v>80</v>
      </c>
      <c r="R73" s="83">
        <v>79</v>
      </c>
      <c r="S73" s="83">
        <v>79</v>
      </c>
      <c r="T73" s="83">
        <v>78</v>
      </c>
      <c r="U73" s="83">
        <v>80</v>
      </c>
      <c r="V73" s="83">
        <v>81</v>
      </c>
      <c r="W73" s="83">
        <v>81</v>
      </c>
      <c r="X73" s="83">
        <v>79</v>
      </c>
      <c r="Y73" s="83">
        <v>74</v>
      </c>
      <c r="Z73" s="83">
        <v>73</v>
      </c>
      <c r="AA73" s="83">
        <v>71</v>
      </c>
      <c r="AB73" s="83">
        <v>71</v>
      </c>
      <c r="AC73" s="83">
        <v>76</v>
      </c>
      <c r="AD73" s="83">
        <v>82</v>
      </c>
      <c r="AE73" s="83">
        <v>476.99999999999994</v>
      </c>
      <c r="AF73" s="83">
        <v>372</v>
      </c>
      <c r="AG73" s="83">
        <v>259.99999999999994</v>
      </c>
      <c r="AH73" s="83">
        <v>375</v>
      </c>
      <c r="AI73" s="83">
        <v>238</v>
      </c>
      <c r="AJ73" s="83">
        <v>275</v>
      </c>
      <c r="AK73" s="83">
        <v>211</v>
      </c>
      <c r="AL73" s="83">
        <v>146.00000000000003</v>
      </c>
      <c r="AM73" s="83">
        <v>137</v>
      </c>
      <c r="AN73" s="83">
        <v>148.99999999999997</v>
      </c>
      <c r="AO73" s="83">
        <v>87</v>
      </c>
      <c r="AP73" s="83">
        <v>93</v>
      </c>
      <c r="AQ73" s="83">
        <v>111</v>
      </c>
      <c r="AR73" s="87">
        <v>77</v>
      </c>
      <c r="AS73" s="83">
        <v>2235</v>
      </c>
      <c r="AT73" s="83">
        <v>1202</v>
      </c>
      <c r="AU73" s="83">
        <v>200</v>
      </c>
      <c r="AV73" s="83">
        <v>181</v>
      </c>
      <c r="AW73" s="83">
        <v>1021</v>
      </c>
      <c r="AX73" s="83">
        <v>103</v>
      </c>
    </row>
    <row r="74" spans="1:50" s="3" customFormat="1" ht="12.75" x14ac:dyDescent="0.25">
      <c r="A74" s="85"/>
      <c r="B74" s="69"/>
      <c r="C74" s="88"/>
      <c r="D74" s="69" t="s">
        <v>666</v>
      </c>
      <c r="E74" s="10" t="s">
        <v>709</v>
      </c>
      <c r="F74" s="25"/>
      <c r="G74" s="89">
        <f t="shared" si="4"/>
        <v>68680</v>
      </c>
      <c r="H74" s="89">
        <f>SUM(H75:H79)</f>
        <v>68</v>
      </c>
      <c r="I74" s="89">
        <f t="shared" ref="I74:P74" si="21">SUM(I75:I79)</f>
        <v>466</v>
      </c>
      <c r="J74" s="89">
        <f t="shared" si="21"/>
        <v>513</v>
      </c>
      <c r="K74" s="89">
        <f t="shared" si="21"/>
        <v>979</v>
      </c>
      <c r="L74" s="89">
        <f t="shared" si="21"/>
        <v>979</v>
      </c>
      <c r="M74" s="89">
        <f t="shared" si="21"/>
        <v>987</v>
      </c>
      <c r="N74" s="89">
        <f t="shared" si="21"/>
        <v>1033</v>
      </c>
      <c r="O74" s="89">
        <f t="shared" si="21"/>
        <v>1113</v>
      </c>
      <c r="P74" s="89">
        <f t="shared" si="21"/>
        <v>1132</v>
      </c>
      <c r="Q74" s="89">
        <v>803.99999999999977</v>
      </c>
      <c r="R74" s="89">
        <v>808.99999999999966</v>
      </c>
      <c r="S74" s="89">
        <v>819.99999999999966</v>
      </c>
      <c r="T74" s="89">
        <v>830.99999999999977</v>
      </c>
      <c r="U74" s="89">
        <v>849.99999999999966</v>
      </c>
      <c r="V74" s="89">
        <v>863.99999999999966</v>
      </c>
      <c r="W74" s="89">
        <v>898.99999999999977</v>
      </c>
      <c r="X74" s="89">
        <v>969.99999999999989</v>
      </c>
      <c r="Y74" s="89">
        <v>1057.9999999999995</v>
      </c>
      <c r="Z74" s="89">
        <v>1145.9999999999998</v>
      </c>
      <c r="AA74" s="89">
        <v>1237.9999999999995</v>
      </c>
      <c r="AB74" s="89">
        <v>1296.9999999999995</v>
      </c>
      <c r="AC74" s="89">
        <v>1303.9999999999998</v>
      </c>
      <c r="AD74" s="89">
        <v>1272.9999999999995</v>
      </c>
      <c r="AE74" s="89">
        <v>6163.9999999999991</v>
      </c>
      <c r="AF74" s="89">
        <v>6663.9999999999973</v>
      </c>
      <c r="AG74" s="89">
        <v>5572.9999999999973</v>
      </c>
      <c r="AH74" s="89">
        <v>4867.9999999999982</v>
      </c>
      <c r="AI74" s="89">
        <v>4697.9999999999991</v>
      </c>
      <c r="AJ74" s="89">
        <v>4287.9999999999982</v>
      </c>
      <c r="AK74" s="89">
        <v>4103.9999999999982</v>
      </c>
      <c r="AL74" s="89">
        <v>3801.9999999999991</v>
      </c>
      <c r="AM74" s="89">
        <v>2579.9999999999986</v>
      </c>
      <c r="AN74" s="89">
        <v>1912.9999999999995</v>
      </c>
      <c r="AO74" s="89">
        <v>1398.9999999999995</v>
      </c>
      <c r="AP74" s="89">
        <v>1001.9999999999997</v>
      </c>
      <c r="AQ74" s="89">
        <v>1238.9999999999995</v>
      </c>
      <c r="AR74" s="90">
        <v>825.99999999999977</v>
      </c>
      <c r="AS74" s="89">
        <v>35748.999999999993</v>
      </c>
      <c r="AT74" s="72">
        <v>20558.999999999993</v>
      </c>
      <c r="AU74" s="89">
        <v>2307.9999999999995</v>
      </c>
      <c r="AV74" s="89">
        <v>3166.9999999999986</v>
      </c>
      <c r="AW74" s="89">
        <v>17391.999999999993</v>
      </c>
      <c r="AX74" s="89">
        <v>1123.9999999999998</v>
      </c>
    </row>
    <row r="75" spans="1:50" s="3" customFormat="1" ht="12.75" x14ac:dyDescent="0.25">
      <c r="A75" s="76">
        <v>1</v>
      </c>
      <c r="B75" s="69">
        <f>+B73+1</f>
        <v>56</v>
      </c>
      <c r="C75" s="86" t="s">
        <v>315</v>
      </c>
      <c r="D75" s="69">
        <v>130111</v>
      </c>
      <c r="E75" s="27" t="s">
        <v>3</v>
      </c>
      <c r="F75" s="27" t="s">
        <v>35</v>
      </c>
      <c r="G75" s="83">
        <f t="shared" si="4"/>
        <v>24564.288010444096</v>
      </c>
      <c r="H75" s="83">
        <v>24</v>
      </c>
      <c r="I75" s="83">
        <v>167</v>
      </c>
      <c r="J75" s="83">
        <v>183</v>
      </c>
      <c r="K75" s="83">
        <v>350</v>
      </c>
      <c r="L75" s="83">
        <v>350</v>
      </c>
      <c r="M75" s="83">
        <v>353</v>
      </c>
      <c r="N75" s="83">
        <v>369</v>
      </c>
      <c r="O75" s="83">
        <v>398</v>
      </c>
      <c r="P75" s="83">
        <v>405</v>
      </c>
      <c r="Q75" s="83">
        <v>287.57044943556446</v>
      </c>
      <c r="R75" s="83">
        <v>289.3588228773279</v>
      </c>
      <c r="S75" s="83">
        <v>293.29324444920752</v>
      </c>
      <c r="T75" s="83">
        <v>297.22766602108715</v>
      </c>
      <c r="U75" s="83">
        <v>304.02348509978827</v>
      </c>
      <c r="V75" s="83">
        <v>309.03093073672608</v>
      </c>
      <c r="W75" s="83">
        <v>321.54954482907021</v>
      </c>
      <c r="X75" s="83">
        <v>346.94444770211146</v>
      </c>
      <c r="Y75" s="83">
        <v>378.41982027714818</v>
      </c>
      <c r="Z75" s="83">
        <v>409.89519285218518</v>
      </c>
      <c r="AA75" s="83">
        <v>442.80126418063281</v>
      </c>
      <c r="AB75" s="83">
        <v>463.90407079344169</v>
      </c>
      <c r="AC75" s="83">
        <v>466.40779361191068</v>
      </c>
      <c r="AD75" s="83">
        <v>455.31987827297706</v>
      </c>
      <c r="AE75" s="83">
        <v>2204.706779005995</v>
      </c>
      <c r="AF75" s="83">
        <v>2383.5441231823402</v>
      </c>
      <c r="AG75" s="83">
        <v>1993.3210381895531</v>
      </c>
      <c r="AH75" s="83">
        <v>1741.1603829009052</v>
      </c>
      <c r="AI75" s="83">
        <v>1680.3556858809475</v>
      </c>
      <c r="AJ75" s="83">
        <v>1533.7090636563437</v>
      </c>
      <c r="AK75" s="83">
        <v>1467.8969209994484</v>
      </c>
      <c r="AL75" s="83">
        <v>1359.8791651169358</v>
      </c>
      <c r="AM75" s="83">
        <v>922.80069594994563</v>
      </c>
      <c r="AN75" s="83">
        <v>684.23167881870006</v>
      </c>
      <c r="AO75" s="83">
        <v>500.38688900541626</v>
      </c>
      <c r="AP75" s="83">
        <v>358.39003772939748</v>
      </c>
      <c r="AQ75" s="83">
        <v>443.15893886898556</v>
      </c>
      <c r="AR75" s="87">
        <v>295.43929257932371</v>
      </c>
      <c r="AS75" s="83">
        <v>12786.51243392039</v>
      </c>
      <c r="AT75" s="83">
        <v>7353.4339178429973</v>
      </c>
      <c r="AU75" s="83">
        <v>825.5131807180137</v>
      </c>
      <c r="AV75" s="83">
        <v>1132.7557380129758</v>
      </c>
      <c r="AW75" s="83">
        <v>6220.6781798300217</v>
      </c>
      <c r="AX75" s="83">
        <v>402.02634970842593</v>
      </c>
    </row>
    <row r="76" spans="1:50" s="3" customFormat="1" ht="12.75" x14ac:dyDescent="0.25">
      <c r="A76" s="76">
        <f>+A75+1</f>
        <v>2</v>
      </c>
      <c r="B76" s="69">
        <f>+B75+1</f>
        <v>57</v>
      </c>
      <c r="C76" s="86" t="s">
        <v>316</v>
      </c>
      <c r="D76" s="69">
        <v>130111</v>
      </c>
      <c r="E76" s="27" t="s">
        <v>242</v>
      </c>
      <c r="F76" s="27" t="s">
        <v>198</v>
      </c>
      <c r="G76" s="83">
        <f t="shared" ref="G76:G139" si="22">SUM(K76:AQ76)</f>
        <v>16683.525882725356</v>
      </c>
      <c r="H76" s="83">
        <v>16</v>
      </c>
      <c r="I76" s="83">
        <v>113</v>
      </c>
      <c r="J76" s="83">
        <v>125</v>
      </c>
      <c r="K76" s="83">
        <v>238</v>
      </c>
      <c r="L76" s="83">
        <v>238</v>
      </c>
      <c r="M76" s="83">
        <v>240</v>
      </c>
      <c r="N76" s="83">
        <v>251</v>
      </c>
      <c r="O76" s="83">
        <v>270</v>
      </c>
      <c r="P76" s="83">
        <v>275</v>
      </c>
      <c r="Q76" s="83">
        <v>195.30087595803809</v>
      </c>
      <c r="R76" s="83">
        <v>196.51543364434431</v>
      </c>
      <c r="S76" s="83">
        <v>199.18746055421795</v>
      </c>
      <c r="T76" s="83">
        <v>201.85948746409161</v>
      </c>
      <c r="U76" s="83">
        <v>206.47480667205519</v>
      </c>
      <c r="V76" s="83">
        <v>209.87556819371258</v>
      </c>
      <c r="W76" s="83">
        <v>218.37747199785602</v>
      </c>
      <c r="X76" s="83">
        <v>235.62419114340423</v>
      </c>
      <c r="Y76" s="83">
        <v>257.00040642239344</v>
      </c>
      <c r="Z76" s="83">
        <v>278.3766217013827</v>
      </c>
      <c r="AA76" s="83">
        <v>300.72448312941685</v>
      </c>
      <c r="AB76" s="83">
        <v>315.05626382783021</v>
      </c>
      <c r="AC76" s="83">
        <v>316.75664458865884</v>
      </c>
      <c r="AD76" s="83">
        <v>309.22638693356032</v>
      </c>
      <c r="AE76" s="83">
        <v>1497.3067156782924</v>
      </c>
      <c r="AF76" s="83">
        <v>1618.7624843089129</v>
      </c>
      <c r="AG76" s="83">
        <v>1353.7459971568983</v>
      </c>
      <c r="AH76" s="83">
        <v>1182.4933633877233</v>
      </c>
      <c r="AI76" s="83">
        <v>1141.1984020533125</v>
      </c>
      <c r="AJ76" s="83">
        <v>1041.6046717762033</v>
      </c>
      <c r="AK76" s="83">
        <v>996.90894892013478</v>
      </c>
      <c r="AL76" s="83">
        <v>923.54966466724011</v>
      </c>
      <c r="AM76" s="83">
        <v>626.7117661340028</v>
      </c>
      <c r="AN76" s="83">
        <v>464.68977078075483</v>
      </c>
      <c r="AO76" s="83">
        <v>339.83324062847674</v>
      </c>
      <c r="AP76" s="83">
        <v>243.39736033576389</v>
      </c>
      <c r="AQ76" s="83">
        <v>300.9673946666781</v>
      </c>
      <c r="AR76" s="87">
        <v>200.64492977778542</v>
      </c>
      <c r="AS76" s="83">
        <v>8683.8445455521214</v>
      </c>
      <c r="AT76" s="83">
        <v>4994.0182945538618</v>
      </c>
      <c r="AU76" s="83">
        <v>560.63982799894518</v>
      </c>
      <c r="AV76" s="83">
        <v>769.30083850635162</v>
      </c>
      <c r="AW76" s="83">
        <v>4224.7174560475105</v>
      </c>
      <c r="AX76" s="83">
        <v>273.03256788163537</v>
      </c>
    </row>
    <row r="77" spans="1:50" s="3" customFormat="1" ht="12.75" x14ac:dyDescent="0.25">
      <c r="A77" s="76">
        <f t="shared" ref="A77:B79" si="23">+A76+1</f>
        <v>3</v>
      </c>
      <c r="B77" s="69">
        <f t="shared" si="23"/>
        <v>58</v>
      </c>
      <c r="C77" s="86" t="s">
        <v>317</v>
      </c>
      <c r="D77" s="69">
        <v>130111</v>
      </c>
      <c r="E77" s="27" t="s">
        <v>242</v>
      </c>
      <c r="F77" s="27" t="s">
        <v>318</v>
      </c>
      <c r="G77" s="83">
        <f t="shared" si="22"/>
        <v>13889.578446981513</v>
      </c>
      <c r="H77" s="83">
        <v>14</v>
      </c>
      <c r="I77" s="83">
        <v>94</v>
      </c>
      <c r="J77" s="83">
        <v>104</v>
      </c>
      <c r="K77" s="83">
        <v>198</v>
      </c>
      <c r="L77" s="83">
        <v>198</v>
      </c>
      <c r="M77" s="83">
        <v>200</v>
      </c>
      <c r="N77" s="83">
        <v>209</v>
      </c>
      <c r="O77" s="83">
        <v>225</v>
      </c>
      <c r="P77" s="83">
        <v>229</v>
      </c>
      <c r="Q77" s="83">
        <v>162.59162417940564</v>
      </c>
      <c r="R77" s="83">
        <v>163.60276612081987</v>
      </c>
      <c r="S77" s="83">
        <v>165.82727839193112</v>
      </c>
      <c r="T77" s="83">
        <v>168.05179066304245</v>
      </c>
      <c r="U77" s="83">
        <v>171.89413004041643</v>
      </c>
      <c r="V77" s="83">
        <v>174.72532747637621</v>
      </c>
      <c r="W77" s="83">
        <v>181.80332106627571</v>
      </c>
      <c r="X77" s="83">
        <v>196.16153663435762</v>
      </c>
      <c r="Y77" s="83">
        <v>213.95763480324769</v>
      </c>
      <c r="Z77" s="83">
        <v>231.7537329721379</v>
      </c>
      <c r="AA77" s="83">
        <v>250.35874469415944</v>
      </c>
      <c r="AB77" s="83">
        <v>262.29021960284717</v>
      </c>
      <c r="AC77" s="83">
        <v>263.70581832082706</v>
      </c>
      <c r="AD77" s="83">
        <v>257.43673828405889</v>
      </c>
      <c r="AE77" s="83">
        <v>1246.5357853754435</v>
      </c>
      <c r="AF77" s="83">
        <v>1347.649979516865</v>
      </c>
      <c r="AG77" s="83">
        <v>1127.0188079002833</v>
      </c>
      <c r="AH77" s="83">
        <v>984.44779416087897</v>
      </c>
      <c r="AI77" s="83">
        <v>950.06896815279595</v>
      </c>
      <c r="AJ77" s="83">
        <v>867.15532895683009</v>
      </c>
      <c r="AK77" s="83">
        <v>829.94530551278706</v>
      </c>
      <c r="AL77" s="83">
        <v>768.87233225136845</v>
      </c>
      <c r="AM77" s="83">
        <v>521.74924176973468</v>
      </c>
      <c r="AN77" s="83">
        <v>386.86290678507834</v>
      </c>
      <c r="AO77" s="83">
        <v>282.91751520769714</v>
      </c>
      <c r="AP77" s="83">
        <v>202.63284505940854</v>
      </c>
      <c r="AQ77" s="83">
        <v>250.56097308244236</v>
      </c>
      <c r="AR77" s="87">
        <v>167.04064872162817</v>
      </c>
      <c r="AS77" s="83">
        <v>7229.4626527233486</v>
      </c>
      <c r="AT77" s="83">
        <v>4157.6134347069656</v>
      </c>
      <c r="AU77" s="83">
        <v>466.7431201568013</v>
      </c>
      <c r="AV77" s="83">
        <v>640.45730569176328</v>
      </c>
      <c r="AW77" s="83">
        <v>3517.1561290152026</v>
      </c>
      <c r="AX77" s="83">
        <v>227.30470842991542</v>
      </c>
    </row>
    <row r="78" spans="1:50" s="3" customFormat="1" ht="12.75" x14ac:dyDescent="0.25">
      <c r="A78" s="76">
        <f t="shared" si="23"/>
        <v>4</v>
      </c>
      <c r="B78" s="69">
        <f t="shared" si="23"/>
        <v>59</v>
      </c>
      <c r="C78" s="86" t="s">
        <v>319</v>
      </c>
      <c r="D78" s="69">
        <v>130111</v>
      </c>
      <c r="E78" s="27" t="s">
        <v>259</v>
      </c>
      <c r="F78" s="27" t="s">
        <v>36</v>
      </c>
      <c r="G78" s="83">
        <f t="shared" si="22"/>
        <v>7816.4286736394733</v>
      </c>
      <c r="H78" s="83">
        <v>8</v>
      </c>
      <c r="I78" s="83">
        <v>53</v>
      </c>
      <c r="J78" s="83">
        <v>58</v>
      </c>
      <c r="K78" s="83">
        <v>111</v>
      </c>
      <c r="L78" s="83">
        <v>111</v>
      </c>
      <c r="M78" s="83">
        <v>112</v>
      </c>
      <c r="N78" s="83">
        <v>118</v>
      </c>
      <c r="O78" s="83">
        <v>127</v>
      </c>
      <c r="P78" s="83">
        <v>129</v>
      </c>
      <c r="Q78" s="83">
        <v>91.505782436014158</v>
      </c>
      <c r="R78" s="83">
        <v>92.074848247183397</v>
      </c>
      <c r="S78" s="83">
        <v>93.326793031755741</v>
      </c>
      <c r="T78" s="83">
        <v>94.578737816328072</v>
      </c>
      <c r="U78" s="83">
        <v>96.741187898771187</v>
      </c>
      <c r="V78" s="83">
        <v>98.334572170045078</v>
      </c>
      <c r="W78" s="83">
        <v>102.31803284822976</v>
      </c>
      <c r="X78" s="83">
        <v>110.39876736683301</v>
      </c>
      <c r="Y78" s="83">
        <v>120.41432564341167</v>
      </c>
      <c r="Z78" s="83">
        <v>130.42988391999035</v>
      </c>
      <c r="AA78" s="83">
        <v>140.90069484550438</v>
      </c>
      <c r="AB78" s="83">
        <v>147.61567141730146</v>
      </c>
      <c r="AC78" s="83">
        <v>148.41236355293839</v>
      </c>
      <c r="AD78" s="83">
        <v>144.88415552368909</v>
      </c>
      <c r="AE78" s="83">
        <v>701.54433200944197</v>
      </c>
      <c r="AF78" s="83">
        <v>758.45091312636612</v>
      </c>
      <c r="AG78" s="83">
        <v>634.2807531292375</v>
      </c>
      <c r="AH78" s="83">
        <v>554.04247375437421</v>
      </c>
      <c r="AI78" s="83">
        <v>534.69423617462007</v>
      </c>
      <c r="AJ78" s="83">
        <v>488.0308396587422</v>
      </c>
      <c r="AK78" s="83">
        <v>467.08921780771408</v>
      </c>
      <c r="AL78" s="83">
        <v>432.7176428130918</v>
      </c>
      <c r="AM78" s="83">
        <v>293.63795856332905</v>
      </c>
      <c r="AN78" s="83">
        <v>217.72457935335211</v>
      </c>
      <c r="AO78" s="83">
        <v>159.22461396515399</v>
      </c>
      <c r="AP78" s="83">
        <v>114.04078855831617</v>
      </c>
      <c r="AQ78" s="83">
        <v>141.01450800773824</v>
      </c>
      <c r="AR78" s="87">
        <v>94.009672005158833</v>
      </c>
      <c r="AS78" s="83">
        <v>4068.7067366978481</v>
      </c>
      <c r="AT78" s="83">
        <v>2339.8848023656901</v>
      </c>
      <c r="AU78" s="83">
        <v>262.68077843572223</v>
      </c>
      <c r="AV78" s="83">
        <v>360.44628479459806</v>
      </c>
      <c r="AW78" s="83">
        <v>1979.4385175710922</v>
      </c>
      <c r="AX78" s="83">
        <v>127.92599435084567</v>
      </c>
    </row>
    <row r="79" spans="1:50" s="3" customFormat="1" ht="12.75" x14ac:dyDescent="0.25">
      <c r="A79" s="76">
        <f t="shared" si="23"/>
        <v>5</v>
      </c>
      <c r="B79" s="69">
        <f t="shared" si="23"/>
        <v>60</v>
      </c>
      <c r="C79" s="86" t="s">
        <v>320</v>
      </c>
      <c r="D79" s="69">
        <v>130111</v>
      </c>
      <c r="E79" s="27" t="s">
        <v>259</v>
      </c>
      <c r="F79" s="27" t="s">
        <v>37</v>
      </c>
      <c r="G79" s="83">
        <f t="shared" si="22"/>
        <v>5726.1789862095429</v>
      </c>
      <c r="H79" s="83">
        <v>6</v>
      </c>
      <c r="I79" s="83">
        <v>39</v>
      </c>
      <c r="J79" s="83">
        <v>43</v>
      </c>
      <c r="K79" s="83">
        <v>82</v>
      </c>
      <c r="L79" s="83">
        <v>82</v>
      </c>
      <c r="M79" s="83">
        <v>82</v>
      </c>
      <c r="N79" s="83">
        <v>86</v>
      </c>
      <c r="O79" s="83">
        <v>93</v>
      </c>
      <c r="P79" s="83">
        <v>94</v>
      </c>
      <c r="Q79" s="83">
        <v>67.031267990977355</v>
      </c>
      <c r="R79" s="83">
        <v>67.448129110324246</v>
      </c>
      <c r="S79" s="83">
        <v>68.365223572887345</v>
      </c>
      <c r="T79" s="83">
        <v>69.282318035450487</v>
      </c>
      <c r="U79" s="83">
        <v>70.866390288968589</v>
      </c>
      <c r="V79" s="83">
        <v>72.033601423139856</v>
      </c>
      <c r="W79" s="83">
        <v>74.951629258567962</v>
      </c>
      <c r="X79" s="83">
        <v>80.871057153293577</v>
      </c>
      <c r="Y79" s="83">
        <v>88.207812853798558</v>
      </c>
      <c r="Z79" s="83">
        <v>95.544568554303552</v>
      </c>
      <c r="AA79" s="83">
        <v>103.21481315028602</v>
      </c>
      <c r="AB79" s="83">
        <v>108.13377435857913</v>
      </c>
      <c r="AC79" s="83">
        <v>108.71737992566476</v>
      </c>
      <c r="AD79" s="83">
        <v>106.13284098571415</v>
      </c>
      <c r="AE79" s="83">
        <v>513.90638793082633</v>
      </c>
      <c r="AF79" s="83">
        <v>555.59249986551379</v>
      </c>
      <c r="AG79" s="83">
        <v>464.63340362402596</v>
      </c>
      <c r="AH79" s="83">
        <v>405.85598579611667</v>
      </c>
      <c r="AI79" s="83">
        <v>391.6827077383229</v>
      </c>
      <c r="AJ79" s="83">
        <v>357.5000959518793</v>
      </c>
      <c r="AK79" s="83">
        <v>342.15960675991425</v>
      </c>
      <c r="AL79" s="83">
        <v>316.98119515136307</v>
      </c>
      <c r="AM79" s="83">
        <v>215.10033758298704</v>
      </c>
      <c r="AN79" s="83">
        <v>159.49106426211404</v>
      </c>
      <c r="AO79" s="83">
        <v>116.63774119325537</v>
      </c>
      <c r="AP79" s="83">
        <v>83.538968317113572</v>
      </c>
      <c r="AQ79" s="83">
        <v>103.29818537415541</v>
      </c>
      <c r="AR79" s="87">
        <v>68.865456916103597</v>
      </c>
      <c r="AS79" s="83">
        <v>2980.4736311062807</v>
      </c>
      <c r="AT79" s="83">
        <v>1714.0495505304768</v>
      </c>
      <c r="AU79" s="83">
        <v>192.42309269051708</v>
      </c>
      <c r="AV79" s="83">
        <v>264.03983299431007</v>
      </c>
      <c r="AW79" s="83">
        <v>1450.0097175361668</v>
      </c>
      <c r="AX79" s="83">
        <v>93.710379629177311</v>
      </c>
    </row>
    <row r="80" spans="1:50" s="3" customFormat="1" ht="12.75" x14ac:dyDescent="0.25">
      <c r="A80" s="99"/>
      <c r="B80" s="69"/>
      <c r="C80" s="100"/>
      <c r="D80" s="69" t="s">
        <v>667</v>
      </c>
      <c r="E80" s="28" t="s">
        <v>710</v>
      </c>
      <c r="F80" s="25"/>
      <c r="G80" s="101">
        <f t="shared" si="22"/>
        <v>126256</v>
      </c>
      <c r="H80" s="101">
        <f>+H81+H83+H86+H89+H91+H94+H96+H99</f>
        <v>150</v>
      </c>
      <c r="I80" s="101">
        <f t="shared" ref="I80:P80" si="24">+I81+I83+I86+I89+I91+I94+I96+I99</f>
        <v>859</v>
      </c>
      <c r="J80" s="101">
        <f t="shared" si="24"/>
        <v>858</v>
      </c>
      <c r="K80" s="101">
        <f t="shared" si="24"/>
        <v>1717</v>
      </c>
      <c r="L80" s="101">
        <f t="shared" si="24"/>
        <v>1651</v>
      </c>
      <c r="M80" s="101">
        <f t="shared" si="24"/>
        <v>1638</v>
      </c>
      <c r="N80" s="101">
        <f t="shared" si="24"/>
        <v>1802</v>
      </c>
      <c r="O80" s="101">
        <f t="shared" si="24"/>
        <v>1944</v>
      </c>
      <c r="P80" s="101">
        <f t="shared" si="24"/>
        <v>2016</v>
      </c>
      <c r="Q80" s="101">
        <v>1896.0000000000002</v>
      </c>
      <c r="R80" s="101">
        <v>1935</v>
      </c>
      <c r="S80" s="101">
        <v>1972</v>
      </c>
      <c r="T80" s="101">
        <v>2017</v>
      </c>
      <c r="U80" s="101">
        <v>2059</v>
      </c>
      <c r="V80" s="101">
        <v>2111</v>
      </c>
      <c r="W80" s="101">
        <v>2139</v>
      </c>
      <c r="X80" s="101">
        <v>2116</v>
      </c>
      <c r="Y80" s="101">
        <v>2065</v>
      </c>
      <c r="Z80" s="101">
        <v>2026</v>
      </c>
      <c r="AA80" s="101">
        <v>1981</v>
      </c>
      <c r="AB80" s="101">
        <v>1952</v>
      </c>
      <c r="AC80" s="101">
        <v>1946</v>
      </c>
      <c r="AD80" s="101">
        <v>1956</v>
      </c>
      <c r="AE80" s="101">
        <v>9988</v>
      </c>
      <c r="AF80" s="101">
        <v>10759</v>
      </c>
      <c r="AG80" s="101">
        <v>9536</v>
      </c>
      <c r="AH80" s="101">
        <v>9433</v>
      </c>
      <c r="AI80" s="101">
        <v>9409</v>
      </c>
      <c r="AJ80" s="101">
        <v>8391</v>
      </c>
      <c r="AK80" s="101">
        <v>7340</v>
      </c>
      <c r="AL80" s="101">
        <v>5988</v>
      </c>
      <c r="AM80" s="101">
        <v>5294</v>
      </c>
      <c r="AN80" s="101">
        <v>4035</v>
      </c>
      <c r="AO80" s="101">
        <v>3229</v>
      </c>
      <c r="AP80" s="101">
        <v>1884</v>
      </c>
      <c r="AQ80" s="101">
        <v>2031</v>
      </c>
      <c r="AR80" s="102">
        <v>1870</v>
      </c>
      <c r="AS80" s="101">
        <v>64365</v>
      </c>
      <c r="AT80" s="101">
        <v>34732</v>
      </c>
      <c r="AU80" s="101">
        <v>5171</v>
      </c>
      <c r="AV80" s="101">
        <v>4882</v>
      </c>
      <c r="AW80" s="101">
        <v>29850</v>
      </c>
      <c r="AX80" s="101">
        <v>2531</v>
      </c>
    </row>
    <row r="81" spans="1:50" s="3" customFormat="1" ht="12.75" x14ac:dyDescent="0.25">
      <c r="A81" s="85"/>
      <c r="B81" s="69"/>
      <c r="C81" s="88"/>
      <c r="D81" s="69" t="s">
        <v>668</v>
      </c>
      <c r="E81" s="29" t="s">
        <v>711</v>
      </c>
      <c r="F81" s="15"/>
      <c r="G81" s="89">
        <f t="shared" si="22"/>
        <v>7074</v>
      </c>
      <c r="H81" s="89">
        <f>+H82</f>
        <v>10</v>
      </c>
      <c r="I81" s="89">
        <f t="shared" ref="I81:P81" si="25">+I82</f>
        <v>54</v>
      </c>
      <c r="J81" s="89">
        <f t="shared" si="25"/>
        <v>58</v>
      </c>
      <c r="K81" s="89">
        <f t="shared" si="25"/>
        <v>112</v>
      </c>
      <c r="L81" s="89">
        <f t="shared" si="25"/>
        <v>97</v>
      </c>
      <c r="M81" s="89">
        <f t="shared" si="25"/>
        <v>102</v>
      </c>
      <c r="N81" s="89">
        <f t="shared" si="25"/>
        <v>126</v>
      </c>
      <c r="O81" s="89">
        <f t="shared" si="25"/>
        <v>122</v>
      </c>
      <c r="P81" s="89">
        <f t="shared" si="25"/>
        <v>120</v>
      </c>
      <c r="Q81" s="89">
        <v>73</v>
      </c>
      <c r="R81" s="89">
        <v>74</v>
      </c>
      <c r="S81" s="89">
        <v>79</v>
      </c>
      <c r="T81" s="89">
        <v>85</v>
      </c>
      <c r="U81" s="89">
        <v>93</v>
      </c>
      <c r="V81" s="89">
        <v>104</v>
      </c>
      <c r="W81" s="89">
        <v>114</v>
      </c>
      <c r="X81" s="89">
        <v>118</v>
      </c>
      <c r="Y81" s="89">
        <v>119</v>
      </c>
      <c r="Z81" s="89">
        <v>121</v>
      </c>
      <c r="AA81" s="89">
        <v>124</v>
      </c>
      <c r="AB81" s="89">
        <v>125</v>
      </c>
      <c r="AC81" s="89">
        <v>121</v>
      </c>
      <c r="AD81" s="89">
        <v>114</v>
      </c>
      <c r="AE81" s="89">
        <v>530</v>
      </c>
      <c r="AF81" s="89">
        <v>591</v>
      </c>
      <c r="AG81" s="89">
        <v>538</v>
      </c>
      <c r="AH81" s="89">
        <v>424</v>
      </c>
      <c r="AI81" s="89">
        <v>529</v>
      </c>
      <c r="AJ81" s="89">
        <v>488</v>
      </c>
      <c r="AK81" s="89">
        <v>461</v>
      </c>
      <c r="AL81" s="89">
        <v>380</v>
      </c>
      <c r="AM81" s="89">
        <v>230</v>
      </c>
      <c r="AN81" s="89">
        <v>223</v>
      </c>
      <c r="AO81" s="89">
        <v>230</v>
      </c>
      <c r="AP81" s="89">
        <v>165</v>
      </c>
      <c r="AQ81" s="89">
        <v>142</v>
      </c>
      <c r="AR81" s="90">
        <v>117</v>
      </c>
      <c r="AS81" s="89">
        <v>3613</v>
      </c>
      <c r="AT81" s="72">
        <v>1944</v>
      </c>
      <c r="AU81" s="89">
        <v>268</v>
      </c>
      <c r="AV81" s="89">
        <v>284</v>
      </c>
      <c r="AW81" s="89">
        <v>1660</v>
      </c>
      <c r="AX81" s="89">
        <v>157</v>
      </c>
    </row>
    <row r="82" spans="1:50" s="3" customFormat="1" ht="13.5" x14ac:dyDescent="0.25">
      <c r="A82" s="103">
        <v>1</v>
      </c>
      <c r="B82" s="69">
        <f>+B79+1</f>
        <v>61</v>
      </c>
      <c r="C82" s="86" t="s">
        <v>321</v>
      </c>
      <c r="D82" s="69">
        <v>130201</v>
      </c>
      <c r="E82" s="27" t="s">
        <v>3</v>
      </c>
      <c r="F82" s="27" t="s">
        <v>48</v>
      </c>
      <c r="G82" s="83">
        <f t="shared" si="22"/>
        <v>7074</v>
      </c>
      <c r="H82" s="83">
        <v>10</v>
      </c>
      <c r="I82" s="83">
        <v>54</v>
      </c>
      <c r="J82" s="83">
        <v>58</v>
      </c>
      <c r="K82" s="83">
        <v>112</v>
      </c>
      <c r="L82" s="83">
        <v>97</v>
      </c>
      <c r="M82" s="83">
        <v>102</v>
      </c>
      <c r="N82" s="83">
        <v>126</v>
      </c>
      <c r="O82" s="83">
        <v>122</v>
      </c>
      <c r="P82" s="83">
        <v>120</v>
      </c>
      <c r="Q82" s="83">
        <v>73</v>
      </c>
      <c r="R82" s="83">
        <v>74</v>
      </c>
      <c r="S82" s="83">
        <v>79</v>
      </c>
      <c r="T82" s="83">
        <v>85</v>
      </c>
      <c r="U82" s="83">
        <v>93</v>
      </c>
      <c r="V82" s="83">
        <v>104</v>
      </c>
      <c r="W82" s="83">
        <v>114</v>
      </c>
      <c r="X82" s="83">
        <v>118</v>
      </c>
      <c r="Y82" s="83">
        <v>119</v>
      </c>
      <c r="Z82" s="83">
        <v>121</v>
      </c>
      <c r="AA82" s="83">
        <v>124</v>
      </c>
      <c r="AB82" s="83">
        <v>125</v>
      </c>
      <c r="AC82" s="83">
        <v>121</v>
      </c>
      <c r="AD82" s="83">
        <v>114</v>
      </c>
      <c r="AE82" s="83">
        <v>530</v>
      </c>
      <c r="AF82" s="83">
        <v>591</v>
      </c>
      <c r="AG82" s="83">
        <v>538</v>
      </c>
      <c r="AH82" s="83">
        <v>424</v>
      </c>
      <c r="AI82" s="83">
        <v>529</v>
      </c>
      <c r="AJ82" s="83">
        <v>488</v>
      </c>
      <c r="AK82" s="83">
        <v>461</v>
      </c>
      <c r="AL82" s="83">
        <v>380</v>
      </c>
      <c r="AM82" s="83">
        <v>230</v>
      </c>
      <c r="AN82" s="83">
        <v>223</v>
      </c>
      <c r="AO82" s="83">
        <v>230</v>
      </c>
      <c r="AP82" s="83">
        <v>165</v>
      </c>
      <c r="AQ82" s="83">
        <v>142</v>
      </c>
      <c r="AR82" s="87">
        <v>117</v>
      </c>
      <c r="AS82" s="83">
        <v>3613</v>
      </c>
      <c r="AT82" s="83">
        <v>1944</v>
      </c>
      <c r="AU82" s="83">
        <v>268</v>
      </c>
      <c r="AV82" s="83">
        <v>284</v>
      </c>
      <c r="AW82" s="83">
        <v>1660</v>
      </c>
      <c r="AX82" s="83">
        <v>157</v>
      </c>
    </row>
    <row r="83" spans="1:50" s="3" customFormat="1" ht="13.5" x14ac:dyDescent="0.25">
      <c r="A83" s="104"/>
      <c r="B83" s="69"/>
      <c r="C83" s="88"/>
      <c r="D83" s="69" t="s">
        <v>669</v>
      </c>
      <c r="E83" s="10" t="s">
        <v>712</v>
      </c>
      <c r="F83" s="15"/>
      <c r="G83" s="89">
        <f t="shared" si="22"/>
        <v>16199</v>
      </c>
      <c r="H83" s="89">
        <f>SUM(H84:H85)</f>
        <v>13</v>
      </c>
      <c r="I83" s="89">
        <f t="shared" ref="I83:P83" si="26">SUM(I84:I85)</f>
        <v>127</v>
      </c>
      <c r="J83" s="89">
        <f t="shared" si="26"/>
        <v>123</v>
      </c>
      <c r="K83" s="89">
        <f t="shared" si="26"/>
        <v>250</v>
      </c>
      <c r="L83" s="89">
        <f t="shared" si="26"/>
        <v>214</v>
      </c>
      <c r="M83" s="89">
        <f t="shared" si="26"/>
        <v>189</v>
      </c>
      <c r="N83" s="89">
        <f t="shared" si="26"/>
        <v>238</v>
      </c>
      <c r="O83" s="89">
        <f t="shared" si="26"/>
        <v>247</v>
      </c>
      <c r="P83" s="89">
        <f t="shared" si="26"/>
        <v>274</v>
      </c>
      <c r="Q83" s="89">
        <v>245</v>
      </c>
      <c r="R83" s="89">
        <v>253</v>
      </c>
      <c r="S83" s="89">
        <v>263.00000000000006</v>
      </c>
      <c r="T83" s="89">
        <v>274</v>
      </c>
      <c r="U83" s="89">
        <v>288</v>
      </c>
      <c r="V83" s="89">
        <v>305</v>
      </c>
      <c r="W83" s="89">
        <v>312.00000000000006</v>
      </c>
      <c r="X83" s="89">
        <v>300</v>
      </c>
      <c r="Y83" s="89">
        <v>282</v>
      </c>
      <c r="Z83" s="89">
        <v>260.00000000000006</v>
      </c>
      <c r="AA83" s="89">
        <v>241</v>
      </c>
      <c r="AB83" s="89">
        <v>228.00000000000003</v>
      </c>
      <c r="AC83" s="89">
        <v>228</v>
      </c>
      <c r="AD83" s="89">
        <v>237</v>
      </c>
      <c r="AE83" s="89">
        <v>1269.0000000000002</v>
      </c>
      <c r="AF83" s="89">
        <v>1425</v>
      </c>
      <c r="AG83" s="89">
        <v>1051</v>
      </c>
      <c r="AH83" s="89">
        <v>1212</v>
      </c>
      <c r="AI83" s="89">
        <v>1234</v>
      </c>
      <c r="AJ83" s="89">
        <v>1143</v>
      </c>
      <c r="AK83" s="89">
        <v>898.00000000000023</v>
      </c>
      <c r="AL83" s="89">
        <v>705</v>
      </c>
      <c r="AM83" s="89">
        <v>717.00000000000011</v>
      </c>
      <c r="AN83" s="89">
        <v>540</v>
      </c>
      <c r="AO83" s="89">
        <v>413</v>
      </c>
      <c r="AP83" s="89">
        <v>249</v>
      </c>
      <c r="AQ83" s="89">
        <v>215</v>
      </c>
      <c r="AR83" s="90">
        <v>259</v>
      </c>
      <c r="AS83" s="89">
        <v>8331.0000000000018</v>
      </c>
      <c r="AT83" s="72">
        <v>4418</v>
      </c>
      <c r="AU83" s="89">
        <v>752</v>
      </c>
      <c r="AV83" s="89">
        <v>584</v>
      </c>
      <c r="AW83" s="89">
        <v>3834.0000000000005</v>
      </c>
      <c r="AX83" s="89">
        <v>350</v>
      </c>
    </row>
    <row r="84" spans="1:50" s="3" customFormat="1" ht="12.75" x14ac:dyDescent="0.25">
      <c r="A84" s="76">
        <v>1</v>
      </c>
      <c r="B84" s="69">
        <f>+B82+1</f>
        <v>62</v>
      </c>
      <c r="C84" s="86" t="s">
        <v>322</v>
      </c>
      <c r="D84" s="69">
        <v>130202</v>
      </c>
      <c r="E84" s="27" t="s">
        <v>565</v>
      </c>
      <c r="F84" s="27" t="s">
        <v>323</v>
      </c>
      <c r="G84" s="83">
        <f t="shared" si="22"/>
        <v>10937.985239346264</v>
      </c>
      <c r="H84" s="83">
        <v>9</v>
      </c>
      <c r="I84" s="83">
        <v>86</v>
      </c>
      <c r="J84" s="83">
        <v>83</v>
      </c>
      <c r="K84" s="83">
        <v>169</v>
      </c>
      <c r="L84" s="83">
        <v>144</v>
      </c>
      <c r="M84" s="83">
        <v>128</v>
      </c>
      <c r="N84" s="83">
        <v>161</v>
      </c>
      <c r="O84" s="83">
        <v>167</v>
      </c>
      <c r="P84" s="83">
        <v>185</v>
      </c>
      <c r="Q84" s="83">
        <v>165.42073332250186</v>
      </c>
      <c r="R84" s="83">
        <v>170.82222665548153</v>
      </c>
      <c r="S84" s="83">
        <v>177.5740933217061</v>
      </c>
      <c r="T84" s="83">
        <v>185.00114665455308</v>
      </c>
      <c r="U84" s="83">
        <v>194.45375998726752</v>
      </c>
      <c r="V84" s="83">
        <v>205.93193331984926</v>
      </c>
      <c r="W84" s="83">
        <v>210.6582399862065</v>
      </c>
      <c r="X84" s="83">
        <v>202.55599998673699</v>
      </c>
      <c r="Y84" s="83">
        <v>190.40263998753278</v>
      </c>
      <c r="Z84" s="83">
        <v>175.54853332183873</v>
      </c>
      <c r="AA84" s="83">
        <v>162.71998665601205</v>
      </c>
      <c r="AB84" s="83">
        <v>153.94255998992011</v>
      </c>
      <c r="AC84" s="83">
        <v>153.94255998992011</v>
      </c>
      <c r="AD84" s="83">
        <v>160.01923998952222</v>
      </c>
      <c r="AE84" s="83">
        <v>856.81187994389757</v>
      </c>
      <c r="AF84" s="83">
        <v>962.14099993700074</v>
      </c>
      <c r="AG84" s="83">
        <v>709.62118662020191</v>
      </c>
      <c r="AH84" s="83">
        <v>818.32623994641745</v>
      </c>
      <c r="AI84" s="83">
        <v>833.18034661211152</v>
      </c>
      <c r="AJ84" s="83">
        <v>771.73835994946796</v>
      </c>
      <c r="AK84" s="83">
        <v>606.3176266269661</v>
      </c>
      <c r="AL84" s="83">
        <v>476.00659996883195</v>
      </c>
      <c r="AM84" s="83">
        <v>484.10883996830142</v>
      </c>
      <c r="AN84" s="83">
        <v>364.6007999761265</v>
      </c>
      <c r="AO84" s="83">
        <v>278.85209331507457</v>
      </c>
      <c r="AP84" s="83">
        <v>168.12147998899169</v>
      </c>
      <c r="AQ84" s="83">
        <v>145.16513332382817</v>
      </c>
      <c r="AR84" s="87">
        <v>174.87334665521627</v>
      </c>
      <c r="AS84" s="83">
        <v>5624.9801196316866</v>
      </c>
      <c r="AT84" s="83">
        <v>2982.9746931380137</v>
      </c>
      <c r="AU84" s="83">
        <v>507.74037330008741</v>
      </c>
      <c r="AV84" s="83">
        <v>394.30901330751465</v>
      </c>
      <c r="AW84" s="83">
        <v>2588.6656798304989</v>
      </c>
      <c r="AX84" s="83">
        <v>236.3153333178598</v>
      </c>
    </row>
    <row r="85" spans="1:50" s="3" customFormat="1" ht="12.75" x14ac:dyDescent="0.25">
      <c r="A85" s="76">
        <f>+A84+1</f>
        <v>2</v>
      </c>
      <c r="B85" s="69">
        <f>+B84+1</f>
        <v>63</v>
      </c>
      <c r="C85" s="86" t="s">
        <v>324</v>
      </c>
      <c r="D85" s="69">
        <v>130202</v>
      </c>
      <c r="E85" s="27" t="s">
        <v>242</v>
      </c>
      <c r="F85" s="27" t="s">
        <v>51</v>
      </c>
      <c r="G85" s="83">
        <f t="shared" si="22"/>
        <v>5261.0147606537348</v>
      </c>
      <c r="H85" s="83">
        <v>4</v>
      </c>
      <c r="I85" s="83">
        <v>41</v>
      </c>
      <c r="J85" s="83">
        <v>40</v>
      </c>
      <c r="K85" s="83">
        <v>81</v>
      </c>
      <c r="L85" s="83">
        <v>70</v>
      </c>
      <c r="M85" s="83">
        <v>61</v>
      </c>
      <c r="N85" s="83">
        <v>77</v>
      </c>
      <c r="O85" s="83">
        <v>80</v>
      </c>
      <c r="P85" s="83">
        <v>89</v>
      </c>
      <c r="Q85" s="83">
        <v>79.57926667749814</v>
      </c>
      <c r="R85" s="83">
        <v>82.177773344518485</v>
      </c>
      <c r="S85" s="83">
        <v>85.425906678293941</v>
      </c>
      <c r="T85" s="83">
        <v>88.998853345446918</v>
      </c>
      <c r="U85" s="83">
        <v>93.546240012732511</v>
      </c>
      <c r="V85" s="83">
        <v>99.068066680150764</v>
      </c>
      <c r="W85" s="83">
        <v>101.34176001379356</v>
      </c>
      <c r="X85" s="83">
        <v>97.444000013263022</v>
      </c>
      <c r="Y85" s="83">
        <v>91.597360012467249</v>
      </c>
      <c r="Z85" s="83">
        <v>84.45146667816131</v>
      </c>
      <c r="AA85" s="83">
        <v>78.28001334398796</v>
      </c>
      <c r="AB85" s="83">
        <v>74.057440010079915</v>
      </c>
      <c r="AC85" s="83">
        <v>74.057440010079901</v>
      </c>
      <c r="AD85" s="83">
        <v>76.980760010477795</v>
      </c>
      <c r="AE85" s="83">
        <v>412.1881200561026</v>
      </c>
      <c r="AF85" s="83">
        <v>462.85900006299937</v>
      </c>
      <c r="AG85" s="83">
        <v>341.37881337979815</v>
      </c>
      <c r="AH85" s="83">
        <v>393.67376005358267</v>
      </c>
      <c r="AI85" s="83">
        <v>400.81965338788859</v>
      </c>
      <c r="AJ85" s="83">
        <v>371.26164005053215</v>
      </c>
      <c r="AK85" s="83">
        <v>291.68237337303407</v>
      </c>
      <c r="AL85" s="83">
        <v>228.99340003116811</v>
      </c>
      <c r="AM85" s="83">
        <v>232.89116003169866</v>
      </c>
      <c r="AN85" s="83">
        <v>175.39920002387345</v>
      </c>
      <c r="AO85" s="83">
        <v>134.14790668492546</v>
      </c>
      <c r="AP85" s="83">
        <v>80.87852001100832</v>
      </c>
      <c r="AQ85" s="83">
        <v>69.834866676171842</v>
      </c>
      <c r="AR85" s="87">
        <v>84.126653344783747</v>
      </c>
      <c r="AS85" s="83">
        <v>2706.0198803683147</v>
      </c>
      <c r="AT85" s="83">
        <v>1435.0253068619868</v>
      </c>
      <c r="AU85" s="83">
        <v>244.25962669991264</v>
      </c>
      <c r="AV85" s="83">
        <v>189.69098669248535</v>
      </c>
      <c r="AW85" s="83">
        <v>1245.3343201695016</v>
      </c>
      <c r="AX85" s="83">
        <v>113.6846666821402</v>
      </c>
    </row>
    <row r="86" spans="1:50" s="3" customFormat="1" ht="13.5" x14ac:dyDescent="0.25">
      <c r="A86" s="104"/>
      <c r="B86" s="69"/>
      <c r="C86" s="88"/>
      <c r="D86" s="69" t="s">
        <v>670</v>
      </c>
      <c r="E86" s="10" t="s">
        <v>713</v>
      </c>
      <c r="F86" s="15"/>
      <c r="G86" s="89">
        <f t="shared" si="22"/>
        <v>10108</v>
      </c>
      <c r="H86" s="89">
        <f>SUM(H87:H88)</f>
        <v>15</v>
      </c>
      <c r="I86" s="89">
        <f t="shared" ref="I86:P86" si="27">SUM(I87:I88)</f>
        <v>68</v>
      </c>
      <c r="J86" s="89">
        <f t="shared" si="27"/>
        <v>58</v>
      </c>
      <c r="K86" s="89">
        <f t="shared" si="27"/>
        <v>126</v>
      </c>
      <c r="L86" s="89">
        <f t="shared" si="27"/>
        <v>144</v>
      </c>
      <c r="M86" s="89">
        <f t="shared" si="27"/>
        <v>162</v>
      </c>
      <c r="N86" s="89">
        <f t="shared" si="27"/>
        <v>156</v>
      </c>
      <c r="O86" s="89">
        <f t="shared" si="27"/>
        <v>198</v>
      </c>
      <c r="P86" s="89">
        <f t="shared" si="27"/>
        <v>183</v>
      </c>
      <c r="Q86" s="89">
        <v>166.99999999999997</v>
      </c>
      <c r="R86" s="89">
        <v>168.99999999999997</v>
      </c>
      <c r="S86" s="89">
        <v>166.99999999999997</v>
      </c>
      <c r="T86" s="89">
        <v>163</v>
      </c>
      <c r="U86" s="89">
        <v>160</v>
      </c>
      <c r="V86" s="89">
        <v>151.99999999999997</v>
      </c>
      <c r="W86" s="89">
        <v>148.99999999999997</v>
      </c>
      <c r="X86" s="89">
        <v>150</v>
      </c>
      <c r="Y86" s="89">
        <v>152</v>
      </c>
      <c r="Z86" s="89">
        <v>157</v>
      </c>
      <c r="AA86" s="89">
        <v>159</v>
      </c>
      <c r="AB86" s="89">
        <v>160</v>
      </c>
      <c r="AC86" s="89">
        <v>157</v>
      </c>
      <c r="AD86" s="89">
        <v>150.99999999999997</v>
      </c>
      <c r="AE86" s="89">
        <v>735.99999999999989</v>
      </c>
      <c r="AF86" s="89">
        <v>862.99999999999977</v>
      </c>
      <c r="AG86" s="89">
        <v>782</v>
      </c>
      <c r="AH86" s="89">
        <v>791</v>
      </c>
      <c r="AI86" s="89">
        <v>715.99999999999989</v>
      </c>
      <c r="AJ86" s="89">
        <v>725.99999999999989</v>
      </c>
      <c r="AK86" s="89">
        <v>587.99999999999989</v>
      </c>
      <c r="AL86" s="89">
        <v>488.99999999999994</v>
      </c>
      <c r="AM86" s="89">
        <v>417</v>
      </c>
      <c r="AN86" s="89">
        <v>262</v>
      </c>
      <c r="AO86" s="89">
        <v>212.99999999999997</v>
      </c>
      <c r="AP86" s="89">
        <v>200.99999999999997</v>
      </c>
      <c r="AQ86" s="89">
        <v>141.99999999999997</v>
      </c>
      <c r="AR86" s="90">
        <v>122</v>
      </c>
      <c r="AS86" s="89">
        <v>5069</v>
      </c>
      <c r="AT86" s="72">
        <v>2824.9999999999995</v>
      </c>
      <c r="AU86" s="89">
        <v>360</v>
      </c>
      <c r="AV86" s="89">
        <v>394</v>
      </c>
      <c r="AW86" s="89">
        <v>2430.9999999999995</v>
      </c>
      <c r="AX86" s="89">
        <v>165</v>
      </c>
    </row>
    <row r="87" spans="1:50" s="3" customFormat="1" ht="12.75" x14ac:dyDescent="0.25">
      <c r="A87" s="76">
        <v>1</v>
      </c>
      <c r="B87" s="69">
        <f>+B85+1</f>
        <v>64</v>
      </c>
      <c r="C87" s="86" t="s">
        <v>325</v>
      </c>
      <c r="D87" s="69">
        <v>130203</v>
      </c>
      <c r="E87" s="27" t="s">
        <v>242</v>
      </c>
      <c r="F87" s="27" t="s">
        <v>54</v>
      </c>
      <c r="G87" s="83">
        <f t="shared" si="22"/>
        <v>8204.9185810704457</v>
      </c>
      <c r="H87" s="83">
        <v>12</v>
      </c>
      <c r="I87" s="83">
        <v>55</v>
      </c>
      <c r="J87" s="83">
        <v>47</v>
      </c>
      <c r="K87" s="83">
        <v>102</v>
      </c>
      <c r="L87" s="83">
        <v>117</v>
      </c>
      <c r="M87" s="83">
        <v>131</v>
      </c>
      <c r="N87" s="83">
        <v>127</v>
      </c>
      <c r="O87" s="83">
        <v>161</v>
      </c>
      <c r="P87" s="83">
        <v>149</v>
      </c>
      <c r="Q87" s="83">
        <v>135.55010428260908</v>
      </c>
      <c r="R87" s="83">
        <v>137.17345882491577</v>
      </c>
      <c r="S87" s="83">
        <v>135.55010428260908</v>
      </c>
      <c r="T87" s="83">
        <v>132.30339519799571</v>
      </c>
      <c r="U87" s="83">
        <v>129.86836338453566</v>
      </c>
      <c r="V87" s="83">
        <v>123.37494521530886</v>
      </c>
      <c r="W87" s="83">
        <v>120.93991340184881</v>
      </c>
      <c r="X87" s="83">
        <v>121.75159067300218</v>
      </c>
      <c r="Y87" s="83">
        <v>123.37494521530887</v>
      </c>
      <c r="Z87" s="83">
        <v>127.43333157107563</v>
      </c>
      <c r="AA87" s="83">
        <v>129.05668611338231</v>
      </c>
      <c r="AB87" s="83">
        <v>129.86836338453566</v>
      </c>
      <c r="AC87" s="83">
        <v>127.43333157107561</v>
      </c>
      <c r="AD87" s="83">
        <v>122.56326794415551</v>
      </c>
      <c r="AE87" s="83">
        <v>597.39447156886399</v>
      </c>
      <c r="AF87" s="83">
        <v>700.47748500533908</v>
      </c>
      <c r="AG87" s="83">
        <v>634.73162604191805</v>
      </c>
      <c r="AH87" s="83">
        <v>642.03672148229816</v>
      </c>
      <c r="AI87" s="83">
        <v>581.16092614579702</v>
      </c>
      <c r="AJ87" s="83">
        <v>589.27769885733051</v>
      </c>
      <c r="AK87" s="83">
        <v>477.26623543816851</v>
      </c>
      <c r="AL87" s="83">
        <v>396.91018559398708</v>
      </c>
      <c r="AM87" s="83">
        <v>338.46942207094605</v>
      </c>
      <c r="AN87" s="83">
        <v>212.65944504217717</v>
      </c>
      <c r="AO87" s="83">
        <v>172.88725875566308</v>
      </c>
      <c r="AP87" s="83">
        <v>163.14713150182291</v>
      </c>
      <c r="AQ87" s="83">
        <v>115.25817250377538</v>
      </c>
      <c r="AR87" s="87">
        <v>99.024627080708441</v>
      </c>
      <c r="AS87" s="83">
        <v>4114.3920874763207</v>
      </c>
      <c r="AT87" s="83">
        <v>2292.9882910082074</v>
      </c>
      <c r="AU87" s="83">
        <v>292.20381761520525</v>
      </c>
      <c r="AV87" s="83">
        <v>319.80084483441908</v>
      </c>
      <c r="AW87" s="83">
        <v>1973.1874461737884</v>
      </c>
      <c r="AX87" s="83">
        <v>133.9267497403024</v>
      </c>
    </row>
    <row r="88" spans="1:50" s="3" customFormat="1" ht="12.75" x14ac:dyDescent="0.25">
      <c r="A88" s="76">
        <f>+A87+1</f>
        <v>2</v>
      </c>
      <c r="B88" s="69">
        <f>+B87+1</f>
        <v>65</v>
      </c>
      <c r="C88" s="86" t="s">
        <v>326</v>
      </c>
      <c r="D88" s="69">
        <v>130203</v>
      </c>
      <c r="E88" s="27" t="s">
        <v>259</v>
      </c>
      <c r="F88" s="27" t="s">
        <v>55</v>
      </c>
      <c r="G88" s="83">
        <f t="shared" si="22"/>
        <v>1903.0814189295534</v>
      </c>
      <c r="H88" s="83">
        <v>3</v>
      </c>
      <c r="I88" s="83">
        <v>13</v>
      </c>
      <c r="J88" s="83">
        <v>11</v>
      </c>
      <c r="K88" s="83">
        <v>24</v>
      </c>
      <c r="L88" s="83">
        <v>27</v>
      </c>
      <c r="M88" s="83">
        <v>31</v>
      </c>
      <c r="N88" s="83">
        <v>29</v>
      </c>
      <c r="O88" s="83">
        <v>37</v>
      </c>
      <c r="P88" s="83">
        <v>34</v>
      </c>
      <c r="Q88" s="83">
        <v>31.449895717390898</v>
      </c>
      <c r="R88" s="83">
        <v>31.826541175084202</v>
      </c>
      <c r="S88" s="83">
        <v>31.449895717390898</v>
      </c>
      <c r="T88" s="83">
        <v>30.696604802004288</v>
      </c>
      <c r="U88" s="83">
        <v>30.131636615464341</v>
      </c>
      <c r="V88" s="83">
        <v>28.625054784691116</v>
      </c>
      <c r="W88" s="83">
        <v>28.060086598151166</v>
      </c>
      <c r="X88" s="83">
        <v>28.248409326997812</v>
      </c>
      <c r="Y88" s="83">
        <v>28.625054784691116</v>
      </c>
      <c r="Z88" s="83">
        <v>29.566668428924377</v>
      </c>
      <c r="AA88" s="83">
        <v>29.94331388661768</v>
      </c>
      <c r="AB88" s="83">
        <v>30.131636615464341</v>
      </c>
      <c r="AC88" s="83">
        <v>29.566668428924377</v>
      </c>
      <c r="AD88" s="83">
        <v>28.436732055844463</v>
      </c>
      <c r="AE88" s="83">
        <v>138.60552843113592</v>
      </c>
      <c r="AF88" s="83">
        <v>162.52251499466075</v>
      </c>
      <c r="AG88" s="83">
        <v>147.26837395808192</v>
      </c>
      <c r="AH88" s="83">
        <v>148.96327851770184</v>
      </c>
      <c r="AI88" s="83">
        <v>134.83907385420289</v>
      </c>
      <c r="AJ88" s="83">
        <v>136.72230114266941</v>
      </c>
      <c r="AK88" s="83">
        <v>110.73376456183142</v>
      </c>
      <c r="AL88" s="83">
        <v>92.089814406012849</v>
      </c>
      <c r="AM88" s="83">
        <v>78.530577929053919</v>
      </c>
      <c r="AN88" s="83">
        <v>49.34055495782286</v>
      </c>
      <c r="AO88" s="83">
        <v>40.112741244336895</v>
      </c>
      <c r="AP88" s="83">
        <v>37.852868498177067</v>
      </c>
      <c r="AQ88" s="83">
        <v>26.741827496224591</v>
      </c>
      <c r="AR88" s="87">
        <v>22.975372919291555</v>
      </c>
      <c r="AS88" s="83">
        <v>954.60791252367937</v>
      </c>
      <c r="AT88" s="83">
        <v>532.01170899179215</v>
      </c>
      <c r="AU88" s="83">
        <v>67.796182384794747</v>
      </c>
      <c r="AV88" s="83">
        <v>74.199155165580919</v>
      </c>
      <c r="AW88" s="83">
        <v>457.81255382621117</v>
      </c>
      <c r="AX88" s="83">
        <v>31.073250259697591</v>
      </c>
    </row>
    <row r="89" spans="1:50" s="3" customFormat="1" ht="13.5" x14ac:dyDescent="0.25">
      <c r="A89" s="104"/>
      <c r="B89" s="69"/>
      <c r="C89" s="88"/>
      <c r="D89" s="69" t="s">
        <v>671</v>
      </c>
      <c r="E89" s="10" t="s">
        <v>714</v>
      </c>
      <c r="F89" s="15"/>
      <c r="G89" s="89">
        <f t="shared" si="22"/>
        <v>3345</v>
      </c>
      <c r="H89" s="89">
        <f>+H90</f>
        <v>2</v>
      </c>
      <c r="I89" s="89">
        <f t="shared" ref="I89:P89" si="28">+I90</f>
        <v>15</v>
      </c>
      <c r="J89" s="89">
        <f t="shared" si="28"/>
        <v>11</v>
      </c>
      <c r="K89" s="89">
        <f t="shared" si="28"/>
        <v>26</v>
      </c>
      <c r="L89" s="89">
        <f t="shared" si="28"/>
        <v>22</v>
      </c>
      <c r="M89" s="89">
        <f t="shared" si="28"/>
        <v>32</v>
      </c>
      <c r="N89" s="89">
        <f t="shared" si="28"/>
        <v>31</v>
      </c>
      <c r="O89" s="89">
        <f t="shared" si="28"/>
        <v>48</v>
      </c>
      <c r="P89" s="89">
        <f t="shared" si="28"/>
        <v>48</v>
      </c>
      <c r="Q89" s="89">
        <v>54</v>
      </c>
      <c r="R89" s="89">
        <v>53</v>
      </c>
      <c r="S89" s="89">
        <v>51</v>
      </c>
      <c r="T89" s="89">
        <v>51</v>
      </c>
      <c r="U89" s="89">
        <v>47</v>
      </c>
      <c r="V89" s="89">
        <v>43</v>
      </c>
      <c r="W89" s="89">
        <v>41</v>
      </c>
      <c r="X89" s="89">
        <v>43</v>
      </c>
      <c r="Y89" s="89">
        <v>48</v>
      </c>
      <c r="Z89" s="89">
        <v>55</v>
      </c>
      <c r="AA89" s="89">
        <v>60</v>
      </c>
      <c r="AB89" s="89">
        <v>63</v>
      </c>
      <c r="AC89" s="89">
        <v>61</v>
      </c>
      <c r="AD89" s="89">
        <v>56</v>
      </c>
      <c r="AE89" s="89">
        <v>234</v>
      </c>
      <c r="AF89" s="89">
        <v>284</v>
      </c>
      <c r="AG89" s="89">
        <v>289</v>
      </c>
      <c r="AH89" s="89">
        <v>209</v>
      </c>
      <c r="AI89" s="89">
        <v>282</v>
      </c>
      <c r="AJ89" s="89">
        <v>245</v>
      </c>
      <c r="AK89" s="89">
        <v>253</v>
      </c>
      <c r="AL89" s="89">
        <v>160</v>
      </c>
      <c r="AM89" s="89">
        <v>127.99999999999999</v>
      </c>
      <c r="AN89" s="89">
        <v>109</v>
      </c>
      <c r="AO89" s="89">
        <v>73</v>
      </c>
      <c r="AP89" s="89">
        <v>70</v>
      </c>
      <c r="AQ89" s="89">
        <v>75.999999999999986</v>
      </c>
      <c r="AR89" s="90">
        <v>50.999999999999993</v>
      </c>
      <c r="AS89" s="89">
        <v>1661</v>
      </c>
      <c r="AT89" s="72">
        <v>926</v>
      </c>
      <c r="AU89" s="89">
        <v>95</v>
      </c>
      <c r="AV89" s="89">
        <v>149</v>
      </c>
      <c r="AW89" s="89">
        <v>777</v>
      </c>
      <c r="AX89" s="89">
        <v>68</v>
      </c>
    </row>
    <row r="90" spans="1:50" s="3" customFormat="1" ht="13.5" x14ac:dyDescent="0.25">
      <c r="A90" s="103">
        <v>1</v>
      </c>
      <c r="B90" s="69">
        <v>66</v>
      </c>
      <c r="C90" s="86" t="s">
        <v>327</v>
      </c>
      <c r="D90" s="69">
        <v>130204</v>
      </c>
      <c r="E90" s="27" t="s">
        <v>242</v>
      </c>
      <c r="F90" s="27" t="s">
        <v>56</v>
      </c>
      <c r="G90" s="83">
        <f t="shared" si="22"/>
        <v>3345</v>
      </c>
      <c r="H90" s="83">
        <v>2</v>
      </c>
      <c r="I90" s="83">
        <v>15</v>
      </c>
      <c r="J90" s="83">
        <v>11</v>
      </c>
      <c r="K90" s="83">
        <v>26</v>
      </c>
      <c r="L90" s="83">
        <v>22</v>
      </c>
      <c r="M90" s="83">
        <v>32</v>
      </c>
      <c r="N90" s="83">
        <v>31</v>
      </c>
      <c r="O90" s="83">
        <v>48</v>
      </c>
      <c r="P90" s="83">
        <v>48</v>
      </c>
      <c r="Q90" s="83">
        <v>54</v>
      </c>
      <c r="R90" s="83">
        <v>53</v>
      </c>
      <c r="S90" s="83">
        <v>51</v>
      </c>
      <c r="T90" s="83">
        <v>51</v>
      </c>
      <c r="U90" s="83">
        <v>47</v>
      </c>
      <c r="V90" s="83">
        <v>43</v>
      </c>
      <c r="W90" s="83">
        <v>41</v>
      </c>
      <c r="X90" s="83">
        <v>43</v>
      </c>
      <c r="Y90" s="83">
        <v>48</v>
      </c>
      <c r="Z90" s="83">
        <v>55</v>
      </c>
      <c r="AA90" s="83">
        <v>60</v>
      </c>
      <c r="AB90" s="83">
        <v>63</v>
      </c>
      <c r="AC90" s="83">
        <v>61</v>
      </c>
      <c r="AD90" s="83">
        <v>56</v>
      </c>
      <c r="AE90" s="83">
        <v>234</v>
      </c>
      <c r="AF90" s="83">
        <v>284</v>
      </c>
      <c r="AG90" s="83">
        <v>289</v>
      </c>
      <c r="AH90" s="83">
        <v>209</v>
      </c>
      <c r="AI90" s="83">
        <v>282</v>
      </c>
      <c r="AJ90" s="83">
        <v>245</v>
      </c>
      <c r="AK90" s="83">
        <v>253</v>
      </c>
      <c r="AL90" s="83">
        <v>160</v>
      </c>
      <c r="AM90" s="83">
        <v>127.99999999999999</v>
      </c>
      <c r="AN90" s="83">
        <v>109</v>
      </c>
      <c r="AO90" s="83">
        <v>73</v>
      </c>
      <c r="AP90" s="83">
        <v>70</v>
      </c>
      <c r="AQ90" s="83">
        <v>75.999999999999986</v>
      </c>
      <c r="AR90" s="87">
        <v>50.999999999999993</v>
      </c>
      <c r="AS90" s="83">
        <v>1661</v>
      </c>
      <c r="AT90" s="83">
        <v>926</v>
      </c>
      <c r="AU90" s="83">
        <v>95</v>
      </c>
      <c r="AV90" s="83">
        <v>149</v>
      </c>
      <c r="AW90" s="83">
        <v>777</v>
      </c>
      <c r="AX90" s="83">
        <v>68</v>
      </c>
    </row>
    <row r="91" spans="1:50" s="3" customFormat="1" ht="13.5" x14ac:dyDescent="0.25">
      <c r="A91" s="104"/>
      <c r="B91" s="69"/>
      <c r="C91" s="88"/>
      <c r="D91" s="69" t="s">
        <v>672</v>
      </c>
      <c r="E91" s="10" t="s">
        <v>715</v>
      </c>
      <c r="F91" s="15"/>
      <c r="G91" s="89">
        <f t="shared" si="22"/>
        <v>26930</v>
      </c>
      <c r="H91" s="89">
        <f>SUM(H92:H93)</f>
        <v>40</v>
      </c>
      <c r="I91" s="89">
        <f t="shared" ref="I91:P91" si="29">SUM(I92:I93)</f>
        <v>255</v>
      </c>
      <c r="J91" s="89">
        <f t="shared" si="29"/>
        <v>231</v>
      </c>
      <c r="K91" s="89">
        <f t="shared" si="29"/>
        <v>486</v>
      </c>
      <c r="L91" s="89">
        <f t="shared" si="29"/>
        <v>473</v>
      </c>
      <c r="M91" s="89">
        <f t="shared" si="29"/>
        <v>459</v>
      </c>
      <c r="N91" s="89">
        <f t="shared" si="29"/>
        <v>478</v>
      </c>
      <c r="O91" s="89">
        <f t="shared" si="29"/>
        <v>490</v>
      </c>
      <c r="P91" s="89">
        <f t="shared" si="29"/>
        <v>468</v>
      </c>
      <c r="Q91" s="89">
        <v>471.00000000000011</v>
      </c>
      <c r="R91" s="89">
        <v>476</v>
      </c>
      <c r="S91" s="89">
        <v>480.00000000000011</v>
      </c>
      <c r="T91" s="89">
        <v>487.00000000000011</v>
      </c>
      <c r="U91" s="89">
        <v>490.00000000000011</v>
      </c>
      <c r="V91" s="89">
        <v>498.00000000000011</v>
      </c>
      <c r="W91" s="89">
        <v>498</v>
      </c>
      <c r="X91" s="89">
        <v>486</v>
      </c>
      <c r="Y91" s="89">
        <v>468.00000000000011</v>
      </c>
      <c r="Z91" s="89">
        <v>455.00000000000011</v>
      </c>
      <c r="AA91" s="89">
        <v>437.00000000000006</v>
      </c>
      <c r="AB91" s="89">
        <v>429.00000000000011</v>
      </c>
      <c r="AC91" s="89">
        <v>431</v>
      </c>
      <c r="AD91" s="89">
        <v>440.00000000000011</v>
      </c>
      <c r="AE91" s="89">
        <v>2308</v>
      </c>
      <c r="AF91" s="89">
        <v>2377.0000000000005</v>
      </c>
      <c r="AG91" s="89">
        <v>2113</v>
      </c>
      <c r="AH91" s="89">
        <v>1828.0000000000002</v>
      </c>
      <c r="AI91" s="89">
        <v>1721.0000000000005</v>
      </c>
      <c r="AJ91" s="89">
        <v>1490.0000000000002</v>
      </c>
      <c r="AK91" s="89">
        <v>1329.0000000000002</v>
      </c>
      <c r="AL91" s="89">
        <v>1153</v>
      </c>
      <c r="AM91" s="89">
        <v>951.00000000000023</v>
      </c>
      <c r="AN91" s="89">
        <v>732.99999999999989</v>
      </c>
      <c r="AO91" s="89">
        <v>662.00000000000011</v>
      </c>
      <c r="AP91" s="89">
        <v>373</v>
      </c>
      <c r="AQ91" s="89">
        <v>492.00000000000011</v>
      </c>
      <c r="AR91" s="90">
        <v>482.00000000000011</v>
      </c>
      <c r="AS91" s="89">
        <v>13813.000000000004</v>
      </c>
      <c r="AT91" s="72">
        <v>7287</v>
      </c>
      <c r="AU91" s="89">
        <v>1234</v>
      </c>
      <c r="AV91" s="89">
        <v>1126</v>
      </c>
      <c r="AW91" s="89">
        <v>6161</v>
      </c>
      <c r="AX91" s="89">
        <v>655.00000000000011</v>
      </c>
    </row>
    <row r="92" spans="1:50" s="3" customFormat="1" ht="12.75" x14ac:dyDescent="0.25">
      <c r="A92" s="76">
        <v>1</v>
      </c>
      <c r="B92" s="69">
        <f>+B90+1</f>
        <v>67</v>
      </c>
      <c r="C92" s="86" t="s">
        <v>328</v>
      </c>
      <c r="D92" s="69">
        <v>130205</v>
      </c>
      <c r="E92" s="27" t="s">
        <v>565</v>
      </c>
      <c r="F92" s="27" t="s">
        <v>57</v>
      </c>
      <c r="G92" s="83">
        <f t="shared" si="22"/>
        <v>23952.76857201281</v>
      </c>
      <c r="H92" s="83">
        <v>36</v>
      </c>
      <c r="I92" s="83">
        <v>227</v>
      </c>
      <c r="J92" s="83">
        <v>205</v>
      </c>
      <c r="K92" s="83">
        <v>432</v>
      </c>
      <c r="L92" s="83">
        <v>421</v>
      </c>
      <c r="M92" s="83">
        <v>408</v>
      </c>
      <c r="N92" s="83">
        <v>425</v>
      </c>
      <c r="O92" s="83">
        <v>436</v>
      </c>
      <c r="P92" s="83">
        <v>416</v>
      </c>
      <c r="Q92" s="83">
        <v>418.93819560633136</v>
      </c>
      <c r="R92" s="83">
        <v>423.38552252359591</v>
      </c>
      <c r="S92" s="83">
        <v>426.94338405740774</v>
      </c>
      <c r="T92" s="83">
        <v>433.16964174157829</v>
      </c>
      <c r="U92" s="83">
        <v>435.83803789193706</v>
      </c>
      <c r="V92" s="83">
        <v>442.95376095956055</v>
      </c>
      <c r="W92" s="83">
        <v>442.95376095956044</v>
      </c>
      <c r="X92" s="83">
        <v>432.28017635812523</v>
      </c>
      <c r="Y92" s="83">
        <v>416.26979945597253</v>
      </c>
      <c r="Z92" s="83">
        <v>404.70674947108444</v>
      </c>
      <c r="AA92" s="83">
        <v>388.69637256893162</v>
      </c>
      <c r="AB92" s="83">
        <v>381.58064950130819</v>
      </c>
      <c r="AC92" s="83">
        <v>383.35958026821396</v>
      </c>
      <c r="AD92" s="83">
        <v>391.36476871929045</v>
      </c>
      <c r="AE92" s="83">
        <v>2052.8861050093683</v>
      </c>
      <c r="AF92" s="83">
        <v>2114.2592164676212</v>
      </c>
      <c r="AG92" s="83">
        <v>1879.4403552360466</v>
      </c>
      <c r="AH92" s="83">
        <v>1625.9427209519611</v>
      </c>
      <c r="AI92" s="83">
        <v>1530.7699249224975</v>
      </c>
      <c r="AJ92" s="83">
        <v>1325.3034213448698</v>
      </c>
      <c r="AK92" s="83">
        <v>1182.0994946089477</v>
      </c>
      <c r="AL92" s="83">
        <v>1025.5535871212312</v>
      </c>
      <c r="AM92" s="83">
        <v>845.8815796637391</v>
      </c>
      <c r="AN92" s="83">
        <v>651.97812607099945</v>
      </c>
      <c r="AO92" s="83">
        <v>588.82608384584148</v>
      </c>
      <c r="AP92" s="83">
        <v>331.77058802794386</v>
      </c>
      <c r="AQ92" s="83">
        <v>437.61696865884295</v>
      </c>
      <c r="AR92" s="87">
        <v>428.72231482431363</v>
      </c>
      <c r="AS92" s="83">
        <v>12286.185341635361</v>
      </c>
      <c r="AT92" s="83">
        <v>6481.5342492215195</v>
      </c>
      <c r="AU92" s="83">
        <v>1097.6002831809187</v>
      </c>
      <c r="AV92" s="83">
        <v>1001.5380217680021</v>
      </c>
      <c r="AW92" s="83">
        <v>5479.9962274535173</v>
      </c>
      <c r="AX92" s="83">
        <v>582.59982616167099</v>
      </c>
    </row>
    <row r="93" spans="1:50" s="3" customFormat="1" ht="12.75" x14ac:dyDescent="0.25">
      <c r="A93" s="76">
        <f>+A92+1</f>
        <v>2</v>
      </c>
      <c r="B93" s="69">
        <f>+B92+1</f>
        <v>68</v>
      </c>
      <c r="C93" s="86" t="s">
        <v>329</v>
      </c>
      <c r="D93" s="69">
        <v>130205</v>
      </c>
      <c r="E93" s="27" t="s">
        <v>259</v>
      </c>
      <c r="F93" s="27" t="s">
        <v>58</v>
      </c>
      <c r="G93" s="83">
        <f t="shared" si="22"/>
        <v>2977.2314279871953</v>
      </c>
      <c r="H93" s="83">
        <v>4</v>
      </c>
      <c r="I93" s="83">
        <v>28</v>
      </c>
      <c r="J93" s="83">
        <v>26</v>
      </c>
      <c r="K93" s="83">
        <v>54</v>
      </c>
      <c r="L93" s="83">
        <v>52</v>
      </c>
      <c r="M93" s="83">
        <v>51</v>
      </c>
      <c r="N93" s="83">
        <v>53</v>
      </c>
      <c r="O93" s="83">
        <v>54</v>
      </c>
      <c r="P93" s="83">
        <v>52</v>
      </c>
      <c r="Q93" s="83">
        <v>52.061804393668744</v>
      </c>
      <c r="R93" s="83">
        <v>52.614477476404083</v>
      </c>
      <c r="S93" s="83">
        <v>53.056615942592359</v>
      </c>
      <c r="T93" s="83">
        <v>53.830358258421818</v>
      </c>
      <c r="U93" s="83">
        <v>54.16196210806303</v>
      </c>
      <c r="V93" s="83">
        <v>55.046239040439566</v>
      </c>
      <c r="W93" s="83">
        <v>55.046239040439573</v>
      </c>
      <c r="X93" s="83">
        <v>53.719823641874761</v>
      </c>
      <c r="Y93" s="83">
        <v>51.730200544027554</v>
      </c>
      <c r="Z93" s="83">
        <v>50.293250528915678</v>
      </c>
      <c r="AA93" s="83">
        <v>48.303627431068456</v>
      </c>
      <c r="AB93" s="83">
        <v>47.419350498691919</v>
      </c>
      <c r="AC93" s="83">
        <v>47.640419731786054</v>
      </c>
      <c r="AD93" s="83">
        <v>48.635231280709668</v>
      </c>
      <c r="AE93" s="83">
        <v>255.11389499063162</v>
      </c>
      <c r="AF93" s="83">
        <v>262.74078353237928</v>
      </c>
      <c r="AG93" s="83">
        <v>233.55964476395343</v>
      </c>
      <c r="AH93" s="83">
        <v>202.05727904803922</v>
      </c>
      <c r="AI93" s="83">
        <v>190.23007507750302</v>
      </c>
      <c r="AJ93" s="83">
        <v>164.69657865513042</v>
      </c>
      <c r="AK93" s="83">
        <v>146.90050539105258</v>
      </c>
      <c r="AL93" s="83">
        <v>127.44641287876871</v>
      </c>
      <c r="AM93" s="83">
        <v>105.11842033626111</v>
      </c>
      <c r="AN93" s="83">
        <v>81.021873929000392</v>
      </c>
      <c r="AO93" s="83">
        <v>73.173916154158618</v>
      </c>
      <c r="AP93" s="83">
        <v>41.229411972056148</v>
      </c>
      <c r="AQ93" s="83">
        <v>54.383031341157171</v>
      </c>
      <c r="AR93" s="87">
        <v>53.2776851756865</v>
      </c>
      <c r="AS93" s="83">
        <v>1526.8146583646421</v>
      </c>
      <c r="AT93" s="83">
        <v>805.46575077848024</v>
      </c>
      <c r="AU93" s="83">
        <v>136.39971681908119</v>
      </c>
      <c r="AV93" s="83">
        <v>124.4619782319979</v>
      </c>
      <c r="AW93" s="83">
        <v>681.00377254648231</v>
      </c>
      <c r="AX93" s="83">
        <v>72.400173838329152</v>
      </c>
    </row>
    <row r="94" spans="1:50" s="3" customFormat="1" ht="13.5" x14ac:dyDescent="0.25">
      <c r="A94" s="104"/>
      <c r="B94" s="69"/>
      <c r="C94" s="88"/>
      <c r="D94" s="69" t="s">
        <v>673</v>
      </c>
      <c r="E94" s="10" t="s">
        <v>716</v>
      </c>
      <c r="F94" s="15"/>
      <c r="G94" s="89">
        <f t="shared" si="22"/>
        <v>9397</v>
      </c>
      <c r="H94" s="89">
        <f>+H95</f>
        <v>9</v>
      </c>
      <c r="I94" s="89">
        <f t="shared" ref="I94:O94" si="30">+I95</f>
        <v>67</v>
      </c>
      <c r="J94" s="89">
        <f t="shared" si="30"/>
        <v>68</v>
      </c>
      <c r="K94" s="89">
        <f t="shared" si="30"/>
        <v>135</v>
      </c>
      <c r="L94" s="89">
        <f t="shared" si="30"/>
        <v>131</v>
      </c>
      <c r="M94" s="89">
        <f t="shared" si="30"/>
        <v>123</v>
      </c>
      <c r="N94" s="89">
        <f t="shared" si="30"/>
        <v>140</v>
      </c>
      <c r="O94" s="89">
        <f t="shared" si="30"/>
        <v>120</v>
      </c>
      <c r="P94" s="89">
        <v>167</v>
      </c>
      <c r="Q94" s="89">
        <v>193.00000000000006</v>
      </c>
      <c r="R94" s="89">
        <v>192</v>
      </c>
      <c r="S94" s="89">
        <v>186.99999999999997</v>
      </c>
      <c r="T94" s="89">
        <v>178.00000000000003</v>
      </c>
      <c r="U94" s="89">
        <v>171</v>
      </c>
      <c r="V94" s="89">
        <v>161</v>
      </c>
      <c r="W94" s="89">
        <v>152.99999999999997</v>
      </c>
      <c r="X94" s="89">
        <v>147</v>
      </c>
      <c r="Y94" s="89">
        <v>144</v>
      </c>
      <c r="Z94" s="89">
        <v>139</v>
      </c>
      <c r="AA94" s="89">
        <v>135</v>
      </c>
      <c r="AB94" s="89">
        <v>134</v>
      </c>
      <c r="AC94" s="89">
        <v>143</v>
      </c>
      <c r="AD94" s="89">
        <v>154.99999999999997</v>
      </c>
      <c r="AE94" s="89">
        <v>916</v>
      </c>
      <c r="AF94" s="89">
        <v>984.00000000000023</v>
      </c>
      <c r="AG94" s="89">
        <v>738.00000000000011</v>
      </c>
      <c r="AH94" s="89">
        <v>623.99999999999989</v>
      </c>
      <c r="AI94" s="89">
        <v>664</v>
      </c>
      <c r="AJ94" s="89">
        <v>518</v>
      </c>
      <c r="AK94" s="89">
        <v>517</v>
      </c>
      <c r="AL94" s="89">
        <v>412</v>
      </c>
      <c r="AM94" s="89">
        <v>316</v>
      </c>
      <c r="AN94" s="89">
        <v>262</v>
      </c>
      <c r="AO94" s="89">
        <v>172</v>
      </c>
      <c r="AP94" s="89">
        <v>110</v>
      </c>
      <c r="AQ94" s="89">
        <v>116</v>
      </c>
      <c r="AR94" s="90">
        <v>151</v>
      </c>
      <c r="AS94" s="89">
        <v>4714</v>
      </c>
      <c r="AT94" s="72">
        <v>2567</v>
      </c>
      <c r="AU94" s="89">
        <v>346</v>
      </c>
      <c r="AV94" s="89">
        <v>344</v>
      </c>
      <c r="AW94" s="89">
        <v>2223</v>
      </c>
      <c r="AX94" s="89">
        <v>203</v>
      </c>
    </row>
    <row r="95" spans="1:50" s="3" customFormat="1" ht="13.5" x14ac:dyDescent="0.25">
      <c r="A95" s="103">
        <v>1</v>
      </c>
      <c r="B95" s="69">
        <f>+B93+1</f>
        <v>69</v>
      </c>
      <c r="C95" s="86" t="s">
        <v>330</v>
      </c>
      <c r="D95" s="69">
        <v>130206</v>
      </c>
      <c r="E95" s="27" t="s">
        <v>565</v>
      </c>
      <c r="F95" s="27" t="s">
        <v>59</v>
      </c>
      <c r="G95" s="83">
        <f t="shared" si="22"/>
        <v>9397</v>
      </c>
      <c r="H95" s="83">
        <v>9</v>
      </c>
      <c r="I95" s="83">
        <v>67</v>
      </c>
      <c r="J95" s="83">
        <v>68</v>
      </c>
      <c r="K95" s="83">
        <v>135</v>
      </c>
      <c r="L95" s="83">
        <v>131</v>
      </c>
      <c r="M95" s="83">
        <v>123</v>
      </c>
      <c r="N95" s="83">
        <v>140</v>
      </c>
      <c r="O95" s="83">
        <v>120</v>
      </c>
      <c r="P95" s="83">
        <v>167</v>
      </c>
      <c r="Q95" s="83">
        <v>193.00000000000006</v>
      </c>
      <c r="R95" s="83">
        <v>192</v>
      </c>
      <c r="S95" s="83">
        <v>186.99999999999997</v>
      </c>
      <c r="T95" s="83">
        <v>178.00000000000003</v>
      </c>
      <c r="U95" s="83">
        <v>171</v>
      </c>
      <c r="V95" s="83">
        <v>161</v>
      </c>
      <c r="W95" s="83">
        <v>152.99999999999997</v>
      </c>
      <c r="X95" s="83">
        <v>147</v>
      </c>
      <c r="Y95" s="83">
        <v>144</v>
      </c>
      <c r="Z95" s="83">
        <v>139</v>
      </c>
      <c r="AA95" s="83">
        <v>135</v>
      </c>
      <c r="AB95" s="83">
        <v>134</v>
      </c>
      <c r="AC95" s="83">
        <v>143</v>
      </c>
      <c r="AD95" s="83">
        <v>154.99999999999997</v>
      </c>
      <c r="AE95" s="83">
        <v>916</v>
      </c>
      <c r="AF95" s="83">
        <v>984.00000000000023</v>
      </c>
      <c r="AG95" s="83">
        <v>738.00000000000011</v>
      </c>
      <c r="AH95" s="83">
        <v>623.99999999999989</v>
      </c>
      <c r="AI95" s="83">
        <v>664</v>
      </c>
      <c r="AJ95" s="83">
        <v>518</v>
      </c>
      <c r="AK95" s="83">
        <v>517</v>
      </c>
      <c r="AL95" s="83">
        <v>412</v>
      </c>
      <c r="AM95" s="83">
        <v>316</v>
      </c>
      <c r="AN95" s="83">
        <v>262</v>
      </c>
      <c r="AO95" s="83">
        <v>172</v>
      </c>
      <c r="AP95" s="83">
        <v>110</v>
      </c>
      <c r="AQ95" s="83">
        <v>116</v>
      </c>
      <c r="AR95" s="87">
        <v>151</v>
      </c>
      <c r="AS95" s="83">
        <v>4714</v>
      </c>
      <c r="AT95" s="83">
        <v>2567</v>
      </c>
      <c r="AU95" s="83">
        <v>346</v>
      </c>
      <c r="AV95" s="83">
        <v>344</v>
      </c>
      <c r="AW95" s="83">
        <v>2223</v>
      </c>
      <c r="AX95" s="83">
        <v>203</v>
      </c>
    </row>
    <row r="96" spans="1:50" s="3" customFormat="1" ht="13.5" x14ac:dyDescent="0.25">
      <c r="A96" s="104"/>
      <c r="B96" s="69"/>
      <c r="C96" s="88"/>
      <c r="D96" s="69" t="s">
        <v>674</v>
      </c>
      <c r="E96" s="10" t="s">
        <v>717</v>
      </c>
      <c r="F96" s="15"/>
      <c r="G96" s="89">
        <f t="shared" si="22"/>
        <v>20491</v>
      </c>
      <c r="H96" s="89">
        <f>SUM(H97:H98)</f>
        <v>26</v>
      </c>
      <c r="I96" s="89">
        <f t="shared" ref="I96:P96" si="31">SUM(I97:I98)</f>
        <v>126</v>
      </c>
      <c r="J96" s="89">
        <f t="shared" si="31"/>
        <v>133</v>
      </c>
      <c r="K96" s="89">
        <f t="shared" si="31"/>
        <v>259</v>
      </c>
      <c r="L96" s="89">
        <f t="shared" si="31"/>
        <v>239</v>
      </c>
      <c r="M96" s="89">
        <f t="shared" si="31"/>
        <v>197</v>
      </c>
      <c r="N96" s="89">
        <f t="shared" si="31"/>
        <v>213</v>
      </c>
      <c r="O96" s="89">
        <f t="shared" si="31"/>
        <v>266</v>
      </c>
      <c r="P96" s="89">
        <f t="shared" si="31"/>
        <v>297</v>
      </c>
      <c r="Q96" s="89">
        <v>254.99999999999997</v>
      </c>
      <c r="R96" s="89">
        <v>264.99999999999994</v>
      </c>
      <c r="S96" s="89">
        <v>279</v>
      </c>
      <c r="T96" s="89">
        <v>297.99999999999994</v>
      </c>
      <c r="U96" s="89">
        <v>314</v>
      </c>
      <c r="V96" s="89">
        <v>336</v>
      </c>
      <c r="W96" s="89">
        <v>350.99999999999994</v>
      </c>
      <c r="X96" s="89">
        <v>354</v>
      </c>
      <c r="Y96" s="89">
        <v>345</v>
      </c>
      <c r="Z96" s="89">
        <v>343</v>
      </c>
      <c r="AA96" s="89">
        <v>339</v>
      </c>
      <c r="AB96" s="89">
        <v>333.99999999999994</v>
      </c>
      <c r="AC96" s="89">
        <v>329</v>
      </c>
      <c r="AD96" s="89">
        <v>326.99999999999994</v>
      </c>
      <c r="AE96" s="89">
        <v>1561</v>
      </c>
      <c r="AF96" s="89">
        <v>1565</v>
      </c>
      <c r="AG96" s="89">
        <v>1555.9999999999998</v>
      </c>
      <c r="AH96" s="89">
        <v>1511.9999999999995</v>
      </c>
      <c r="AI96" s="89">
        <v>1610.0000000000002</v>
      </c>
      <c r="AJ96" s="89">
        <v>1424.9999999999998</v>
      </c>
      <c r="AK96" s="89">
        <v>1349.9999999999998</v>
      </c>
      <c r="AL96" s="89">
        <v>946.99999999999977</v>
      </c>
      <c r="AM96" s="89">
        <v>930.99999999999989</v>
      </c>
      <c r="AN96" s="89">
        <v>835</v>
      </c>
      <c r="AO96" s="89">
        <v>598.99999999999989</v>
      </c>
      <c r="AP96" s="89">
        <v>304.99999999999994</v>
      </c>
      <c r="AQ96" s="89">
        <v>355</v>
      </c>
      <c r="AR96" s="90">
        <v>257</v>
      </c>
      <c r="AS96" s="89">
        <v>10368</v>
      </c>
      <c r="AT96" s="72">
        <v>5500</v>
      </c>
      <c r="AU96" s="89">
        <v>868</v>
      </c>
      <c r="AV96" s="89">
        <v>793</v>
      </c>
      <c r="AW96" s="89">
        <v>4707</v>
      </c>
      <c r="AX96" s="89">
        <v>347.99999999999994</v>
      </c>
    </row>
    <row r="97" spans="1:50" s="3" customFormat="1" ht="12.75" x14ac:dyDescent="0.25">
      <c r="A97" s="76">
        <v>1</v>
      </c>
      <c r="B97" s="69">
        <f>+B95+1</f>
        <v>70</v>
      </c>
      <c r="C97" s="86" t="s">
        <v>331</v>
      </c>
      <c r="D97" s="69">
        <v>130207</v>
      </c>
      <c r="E97" s="27" t="s">
        <v>242</v>
      </c>
      <c r="F97" s="27" t="s">
        <v>52</v>
      </c>
      <c r="G97" s="83">
        <f t="shared" si="22"/>
        <v>5612.7213673530905</v>
      </c>
      <c r="H97" s="83">
        <v>7</v>
      </c>
      <c r="I97" s="83">
        <v>35</v>
      </c>
      <c r="J97" s="83">
        <v>36</v>
      </c>
      <c r="K97" s="83">
        <v>71</v>
      </c>
      <c r="L97" s="83">
        <v>65</v>
      </c>
      <c r="M97" s="83">
        <v>54</v>
      </c>
      <c r="N97" s="83">
        <v>58</v>
      </c>
      <c r="O97" s="83">
        <v>73</v>
      </c>
      <c r="P97" s="83">
        <v>81</v>
      </c>
      <c r="Q97" s="83">
        <v>69.859829057572966</v>
      </c>
      <c r="R97" s="83">
        <v>72.599430197085624</v>
      </c>
      <c r="S97" s="83">
        <v>76.434871792403371</v>
      </c>
      <c r="T97" s="83">
        <v>81.640113957477425</v>
      </c>
      <c r="U97" s="83">
        <v>86.023475780697709</v>
      </c>
      <c r="V97" s="83">
        <v>92.050598287625547</v>
      </c>
      <c r="W97" s="83">
        <v>96.159999996894541</v>
      </c>
      <c r="X97" s="83">
        <v>96.981880338748368</v>
      </c>
      <c r="Y97" s="83">
        <v>94.516239313186944</v>
      </c>
      <c r="Z97" s="83">
        <v>93.968319085284435</v>
      </c>
      <c r="AA97" s="83">
        <v>92.872478629479374</v>
      </c>
      <c r="AB97" s="83">
        <v>91.50267805972301</v>
      </c>
      <c r="AC97" s="83">
        <v>90.132877489966688</v>
      </c>
      <c r="AD97" s="83">
        <v>89.584957262064165</v>
      </c>
      <c r="AE97" s="83">
        <v>427.65173787792713</v>
      </c>
      <c r="AF97" s="83">
        <v>428.74757833373212</v>
      </c>
      <c r="AG97" s="83">
        <v>426.28193730817071</v>
      </c>
      <c r="AH97" s="83">
        <v>414.22769229431503</v>
      </c>
      <c r="AI97" s="83">
        <v>441.07578346153917</v>
      </c>
      <c r="AJ97" s="83">
        <v>390.39316238055477</v>
      </c>
      <c r="AK97" s="83">
        <v>369.84615383420982</v>
      </c>
      <c r="AL97" s="83">
        <v>259.44022791184938</v>
      </c>
      <c r="AM97" s="83">
        <v>255.05686608862916</v>
      </c>
      <c r="AN97" s="83">
        <v>228.75669514930757</v>
      </c>
      <c r="AO97" s="83">
        <v>164.10210825680863</v>
      </c>
      <c r="AP97" s="83">
        <v>83.557834755136284</v>
      </c>
      <c r="AQ97" s="83">
        <v>97.25584045269963</v>
      </c>
      <c r="AR97" s="87">
        <v>70.407749285475504</v>
      </c>
      <c r="AS97" s="83">
        <v>2840.4184614467313</v>
      </c>
      <c r="AT97" s="83">
        <v>1506.7806267319663</v>
      </c>
      <c r="AU97" s="83">
        <v>237.79737890969943</v>
      </c>
      <c r="AV97" s="83">
        <v>217.25037036335442</v>
      </c>
      <c r="AW97" s="83">
        <v>1289.5302563686118</v>
      </c>
      <c r="AX97" s="83">
        <v>95.338119655040742</v>
      </c>
    </row>
    <row r="98" spans="1:50" s="3" customFormat="1" ht="12.75" x14ac:dyDescent="0.25">
      <c r="A98" s="76">
        <f>+A97+1</f>
        <v>2</v>
      </c>
      <c r="B98" s="69">
        <f>+B97+1</f>
        <v>71</v>
      </c>
      <c r="C98" s="86" t="s">
        <v>332</v>
      </c>
      <c r="D98" s="69">
        <v>130207</v>
      </c>
      <c r="E98" s="27" t="s">
        <v>259</v>
      </c>
      <c r="F98" s="27" t="s">
        <v>53</v>
      </c>
      <c r="G98" s="83">
        <f t="shared" si="22"/>
        <v>14878.278632646907</v>
      </c>
      <c r="H98" s="83">
        <v>19</v>
      </c>
      <c r="I98" s="83">
        <v>91</v>
      </c>
      <c r="J98" s="83">
        <v>97</v>
      </c>
      <c r="K98" s="83">
        <v>188</v>
      </c>
      <c r="L98" s="83">
        <v>174</v>
      </c>
      <c r="M98" s="83">
        <v>143</v>
      </c>
      <c r="N98" s="83">
        <v>155</v>
      </c>
      <c r="O98" s="83">
        <v>193</v>
      </c>
      <c r="P98" s="83">
        <v>216</v>
      </c>
      <c r="Q98" s="83">
        <v>185.14017094242701</v>
      </c>
      <c r="R98" s="83">
        <v>192.40056980291433</v>
      </c>
      <c r="S98" s="83">
        <v>202.56512820759662</v>
      </c>
      <c r="T98" s="83">
        <v>216.35988604252253</v>
      </c>
      <c r="U98" s="83">
        <v>227.97652421930232</v>
      </c>
      <c r="V98" s="83">
        <v>243.94940171237442</v>
      </c>
      <c r="W98" s="83">
        <v>254.84000000310542</v>
      </c>
      <c r="X98" s="83">
        <v>257.0181196612516</v>
      </c>
      <c r="Y98" s="83">
        <v>250.48376068681304</v>
      </c>
      <c r="Z98" s="83">
        <v>249.03168091471559</v>
      </c>
      <c r="AA98" s="83">
        <v>246.12752137052061</v>
      </c>
      <c r="AB98" s="83">
        <v>242.49732194027695</v>
      </c>
      <c r="AC98" s="83">
        <v>238.86712251003328</v>
      </c>
      <c r="AD98" s="83">
        <v>237.41504273793578</v>
      </c>
      <c r="AE98" s="83">
        <v>1133.3482621220728</v>
      </c>
      <c r="AF98" s="83">
        <v>1136.252421666268</v>
      </c>
      <c r="AG98" s="83">
        <v>1129.7180626918291</v>
      </c>
      <c r="AH98" s="83">
        <v>1097.7723077056846</v>
      </c>
      <c r="AI98" s="83">
        <v>1168.924216538461</v>
      </c>
      <c r="AJ98" s="83">
        <v>1034.6068376194451</v>
      </c>
      <c r="AK98" s="83">
        <v>980.1538461657899</v>
      </c>
      <c r="AL98" s="83">
        <v>687.55977208815045</v>
      </c>
      <c r="AM98" s="83">
        <v>675.94313391137075</v>
      </c>
      <c r="AN98" s="83">
        <v>606.24330485069243</v>
      </c>
      <c r="AO98" s="83">
        <v>434.89789174319128</v>
      </c>
      <c r="AP98" s="83">
        <v>221.44216524486365</v>
      </c>
      <c r="AQ98" s="83">
        <v>257.74415954730034</v>
      </c>
      <c r="AR98" s="87">
        <v>186.59225071452448</v>
      </c>
      <c r="AS98" s="83">
        <v>7527.5815385532678</v>
      </c>
      <c r="AT98" s="83">
        <v>3993.2193732680339</v>
      </c>
      <c r="AU98" s="83">
        <v>630.20262109030057</v>
      </c>
      <c r="AV98" s="83">
        <v>575.74962963664564</v>
      </c>
      <c r="AW98" s="83">
        <v>3417.4697436313882</v>
      </c>
      <c r="AX98" s="83">
        <v>252.6618803449592</v>
      </c>
    </row>
    <row r="99" spans="1:50" s="3" customFormat="1" ht="13.5" x14ac:dyDescent="0.25">
      <c r="A99" s="104"/>
      <c r="B99" s="69"/>
      <c r="C99" s="88"/>
      <c r="D99" s="69" t="s">
        <v>675</v>
      </c>
      <c r="E99" s="10" t="s">
        <v>718</v>
      </c>
      <c r="F99" s="15"/>
      <c r="G99" s="89">
        <f t="shared" si="22"/>
        <v>32712</v>
      </c>
      <c r="H99" s="89">
        <f>SUM(H100:H102)</f>
        <v>35</v>
      </c>
      <c r="I99" s="89">
        <f t="shared" ref="I99:P99" si="32">SUM(I100:I102)</f>
        <v>147</v>
      </c>
      <c r="J99" s="89">
        <f t="shared" si="32"/>
        <v>176</v>
      </c>
      <c r="K99" s="89">
        <f t="shared" si="32"/>
        <v>323</v>
      </c>
      <c r="L99" s="89">
        <f t="shared" si="32"/>
        <v>331</v>
      </c>
      <c r="M99" s="89">
        <f t="shared" si="32"/>
        <v>374</v>
      </c>
      <c r="N99" s="89">
        <f t="shared" si="32"/>
        <v>420</v>
      </c>
      <c r="O99" s="89">
        <f t="shared" si="32"/>
        <v>453</v>
      </c>
      <c r="P99" s="89">
        <f t="shared" si="32"/>
        <v>459</v>
      </c>
      <c r="Q99" s="89">
        <v>438</v>
      </c>
      <c r="R99" s="89">
        <v>453</v>
      </c>
      <c r="S99" s="89">
        <v>466</v>
      </c>
      <c r="T99" s="89">
        <v>480.99999999999994</v>
      </c>
      <c r="U99" s="89">
        <v>496</v>
      </c>
      <c r="V99" s="89">
        <v>511.99999999999989</v>
      </c>
      <c r="W99" s="89">
        <v>521</v>
      </c>
      <c r="X99" s="89">
        <v>518.00000000000011</v>
      </c>
      <c r="Y99" s="89">
        <v>507</v>
      </c>
      <c r="Z99" s="89">
        <v>496</v>
      </c>
      <c r="AA99" s="89">
        <v>486</v>
      </c>
      <c r="AB99" s="89">
        <v>479</v>
      </c>
      <c r="AC99" s="89">
        <v>475.99999999999994</v>
      </c>
      <c r="AD99" s="89">
        <v>476.00000000000006</v>
      </c>
      <c r="AE99" s="89">
        <v>2434</v>
      </c>
      <c r="AF99" s="89">
        <v>2669.9999999999995</v>
      </c>
      <c r="AG99" s="89">
        <v>2469</v>
      </c>
      <c r="AH99" s="89">
        <v>2833</v>
      </c>
      <c r="AI99" s="89">
        <v>2652.9999999999995</v>
      </c>
      <c r="AJ99" s="89">
        <v>2356</v>
      </c>
      <c r="AK99" s="89">
        <v>1944</v>
      </c>
      <c r="AL99" s="89">
        <v>1742</v>
      </c>
      <c r="AM99" s="89">
        <v>1604.0000000000002</v>
      </c>
      <c r="AN99" s="89">
        <v>1071</v>
      </c>
      <c r="AO99" s="89">
        <v>867</v>
      </c>
      <c r="AP99" s="89">
        <v>411</v>
      </c>
      <c r="AQ99" s="89">
        <v>493</v>
      </c>
      <c r="AR99" s="90">
        <v>431</v>
      </c>
      <c r="AS99" s="89">
        <v>16796</v>
      </c>
      <c r="AT99" s="72">
        <v>9265</v>
      </c>
      <c r="AU99" s="89">
        <v>1248</v>
      </c>
      <c r="AV99" s="89">
        <v>1208</v>
      </c>
      <c r="AW99" s="89">
        <v>8057</v>
      </c>
      <c r="AX99" s="89">
        <v>584.99999999999977</v>
      </c>
    </row>
    <row r="100" spans="1:50" s="3" customFormat="1" ht="12.75" x14ac:dyDescent="0.25">
      <c r="A100" s="76">
        <v>1</v>
      </c>
      <c r="B100" s="69">
        <f>+B98+1</f>
        <v>72</v>
      </c>
      <c r="C100" s="86" t="s">
        <v>333</v>
      </c>
      <c r="D100" s="69">
        <v>130208</v>
      </c>
      <c r="E100" s="27" t="s">
        <v>242</v>
      </c>
      <c r="F100" s="27" t="s">
        <v>50</v>
      </c>
      <c r="G100" s="83">
        <f t="shared" si="22"/>
        <v>23256.20318326087</v>
      </c>
      <c r="H100" s="83">
        <v>25</v>
      </c>
      <c r="I100" s="83">
        <v>105</v>
      </c>
      <c r="J100" s="83">
        <v>125</v>
      </c>
      <c r="K100" s="83">
        <v>230</v>
      </c>
      <c r="L100" s="83">
        <v>235</v>
      </c>
      <c r="M100" s="83">
        <v>266</v>
      </c>
      <c r="N100" s="83">
        <v>299</v>
      </c>
      <c r="O100" s="83">
        <v>322</v>
      </c>
      <c r="P100" s="83">
        <v>326</v>
      </c>
      <c r="Q100" s="83">
        <v>311.38814556761542</v>
      </c>
      <c r="R100" s="83">
        <v>322.05212315554746</v>
      </c>
      <c r="S100" s="83">
        <v>331.29423706508857</v>
      </c>
      <c r="T100" s="83">
        <v>341.9582146530206</v>
      </c>
      <c r="U100" s="83">
        <v>352.62219224095264</v>
      </c>
      <c r="V100" s="83">
        <v>363.99710166808006</v>
      </c>
      <c r="W100" s="83">
        <v>370.39548822083935</v>
      </c>
      <c r="X100" s="83">
        <v>368.26269270325304</v>
      </c>
      <c r="Y100" s="83">
        <v>360.44244247210275</v>
      </c>
      <c r="Z100" s="83">
        <v>352.62219224095264</v>
      </c>
      <c r="AA100" s="83">
        <v>345.51287384899791</v>
      </c>
      <c r="AB100" s="83">
        <v>340.53635097462967</v>
      </c>
      <c r="AC100" s="83">
        <v>338.40355545704324</v>
      </c>
      <c r="AD100" s="83">
        <v>338.40355545704335</v>
      </c>
      <c r="AE100" s="83">
        <v>1730.4080966017716</v>
      </c>
      <c r="AF100" s="83">
        <v>1898.1880106519022</v>
      </c>
      <c r="AG100" s="83">
        <v>1755.2907109736129</v>
      </c>
      <c r="AH100" s="83">
        <v>2014.0699004407636</v>
      </c>
      <c r="AI100" s="83">
        <v>1886.1021693855789</v>
      </c>
      <c r="AJ100" s="83">
        <v>1674.955413144525</v>
      </c>
      <c r="AK100" s="83">
        <v>1382.0514953959917</v>
      </c>
      <c r="AL100" s="83">
        <v>1238.443263878507</v>
      </c>
      <c r="AM100" s="83">
        <v>1140.3346700695326</v>
      </c>
      <c r="AN100" s="83">
        <v>761.40799977834729</v>
      </c>
      <c r="AO100" s="83">
        <v>616.37790458247161</v>
      </c>
      <c r="AP100" s="83">
        <v>292.19298590933778</v>
      </c>
      <c r="AQ100" s="83">
        <v>350.48939672336621</v>
      </c>
      <c r="AR100" s="87">
        <v>306.41162269324712</v>
      </c>
      <c r="AS100" s="83">
        <v>11940.811171127098</v>
      </c>
      <c r="AT100" s="83">
        <v>6586.783490146021</v>
      </c>
      <c r="AU100" s="83">
        <v>887.24293531594526</v>
      </c>
      <c r="AV100" s="83">
        <v>858.80566174812657</v>
      </c>
      <c r="AW100" s="83">
        <v>5727.977828397894</v>
      </c>
      <c r="AX100" s="83">
        <v>415.89512592934926</v>
      </c>
    </row>
    <row r="101" spans="1:50" s="3" customFormat="1" ht="12.75" x14ac:dyDescent="0.25">
      <c r="A101" s="76">
        <f>+A100+1</f>
        <v>2</v>
      </c>
      <c r="B101" s="69">
        <f>+B100+1</f>
        <v>73</v>
      </c>
      <c r="C101" s="86" t="s">
        <v>334</v>
      </c>
      <c r="D101" s="69">
        <v>130208</v>
      </c>
      <c r="E101" s="27" t="s">
        <v>242</v>
      </c>
      <c r="F101" s="27" t="s">
        <v>335</v>
      </c>
      <c r="G101" s="83">
        <f t="shared" si="22"/>
        <v>7196.8413868779844</v>
      </c>
      <c r="H101" s="83">
        <v>8</v>
      </c>
      <c r="I101" s="83">
        <v>32</v>
      </c>
      <c r="J101" s="83">
        <v>39</v>
      </c>
      <c r="K101" s="83">
        <v>71</v>
      </c>
      <c r="L101" s="83">
        <v>73</v>
      </c>
      <c r="M101" s="83">
        <v>82</v>
      </c>
      <c r="N101" s="83">
        <v>92</v>
      </c>
      <c r="O101" s="83">
        <v>100</v>
      </c>
      <c r="P101" s="83">
        <v>101</v>
      </c>
      <c r="Q101" s="83">
        <v>96.365792285600875</v>
      </c>
      <c r="R101" s="83">
        <v>99.66599065154611</v>
      </c>
      <c r="S101" s="83">
        <v>102.52616256869864</v>
      </c>
      <c r="T101" s="83">
        <v>105.82636093464384</v>
      </c>
      <c r="U101" s="83">
        <v>109.12655930058911</v>
      </c>
      <c r="V101" s="83">
        <v>112.64677089093067</v>
      </c>
      <c r="W101" s="83">
        <v>114.62688991049784</v>
      </c>
      <c r="X101" s="83">
        <v>113.9668502373088</v>
      </c>
      <c r="Y101" s="83">
        <v>111.54670476894897</v>
      </c>
      <c r="Z101" s="83">
        <v>109.12655930058911</v>
      </c>
      <c r="AA101" s="83">
        <v>106.92642705662563</v>
      </c>
      <c r="AB101" s="83">
        <v>105.38633448585119</v>
      </c>
      <c r="AC101" s="83">
        <v>104.72629481266213</v>
      </c>
      <c r="AD101" s="83">
        <v>104.72629481266213</v>
      </c>
      <c r="AE101" s="83">
        <v>535.51218818071345</v>
      </c>
      <c r="AF101" s="83">
        <v>587.43530913825168</v>
      </c>
      <c r="AG101" s="83">
        <v>543.21265103458575</v>
      </c>
      <c r="AH101" s="83">
        <v>623.2974647148568</v>
      </c>
      <c r="AI101" s="83">
        <v>583.69508432351392</v>
      </c>
      <c r="AJ101" s="83">
        <v>518.35115667779826</v>
      </c>
      <c r="AK101" s="83">
        <v>427.70570822650251</v>
      </c>
      <c r="AL101" s="83">
        <v>383.26303689843996</v>
      </c>
      <c r="AM101" s="83">
        <v>352.90121193174389</v>
      </c>
      <c r="AN101" s="83">
        <v>235.63416332848979</v>
      </c>
      <c r="AO101" s="83">
        <v>190.75146555163462</v>
      </c>
      <c r="AP101" s="83">
        <v>90.425435226899452</v>
      </c>
      <c r="AQ101" s="83">
        <v>108.46651962740006</v>
      </c>
      <c r="AR101" s="87">
        <v>94.825699714826428</v>
      </c>
      <c r="AS101" s="83">
        <v>3695.3421169610783</v>
      </c>
      <c r="AT101" s="83">
        <v>2038.4225240321732</v>
      </c>
      <c r="AU101" s="83">
        <v>274.57650404664355</v>
      </c>
      <c r="AV101" s="83">
        <v>265.77597507078957</v>
      </c>
      <c r="AW101" s="83">
        <v>1772.6465489613836</v>
      </c>
      <c r="AX101" s="83">
        <v>128.70773627186418</v>
      </c>
    </row>
    <row r="102" spans="1:50" s="3" customFormat="1" ht="12.75" x14ac:dyDescent="0.25">
      <c r="A102" s="76">
        <f>+A101+1</f>
        <v>3</v>
      </c>
      <c r="B102" s="69">
        <f>+B101+1</f>
        <v>74</v>
      </c>
      <c r="C102" s="86" t="s">
        <v>336</v>
      </c>
      <c r="D102" s="69">
        <v>130208</v>
      </c>
      <c r="E102" s="27" t="s">
        <v>259</v>
      </c>
      <c r="F102" s="27" t="s">
        <v>49</v>
      </c>
      <c r="G102" s="83">
        <f t="shared" si="22"/>
        <v>2258.9554298611383</v>
      </c>
      <c r="H102" s="83">
        <v>2</v>
      </c>
      <c r="I102" s="83">
        <v>10</v>
      </c>
      <c r="J102" s="83">
        <v>12</v>
      </c>
      <c r="K102" s="83">
        <v>22</v>
      </c>
      <c r="L102" s="83">
        <v>23</v>
      </c>
      <c r="M102" s="83">
        <v>26</v>
      </c>
      <c r="N102" s="83">
        <v>29</v>
      </c>
      <c r="O102" s="83">
        <v>31</v>
      </c>
      <c r="P102" s="83">
        <v>32</v>
      </c>
      <c r="Q102" s="83">
        <v>30.246062146783686</v>
      </c>
      <c r="R102" s="83">
        <v>31.281886192906413</v>
      </c>
      <c r="S102" s="83">
        <v>32.179600366212789</v>
      </c>
      <c r="T102" s="83">
        <v>33.215424412335516</v>
      </c>
      <c r="U102" s="83">
        <v>34.251248458458242</v>
      </c>
      <c r="V102" s="83">
        <v>35.356127440989148</v>
      </c>
      <c r="W102" s="83">
        <v>35.977621868662794</v>
      </c>
      <c r="X102" s="83">
        <v>35.77045705943825</v>
      </c>
      <c r="Y102" s="83">
        <v>35.010852758948246</v>
      </c>
      <c r="Z102" s="83">
        <v>34.251248458458242</v>
      </c>
      <c r="AA102" s="83">
        <v>33.560699094376425</v>
      </c>
      <c r="AB102" s="83">
        <v>33.077314539519151</v>
      </c>
      <c r="AC102" s="83">
        <v>32.870149730294607</v>
      </c>
      <c r="AD102" s="83">
        <v>32.870149730294614</v>
      </c>
      <c r="AE102" s="83">
        <v>168.07971521751486</v>
      </c>
      <c r="AF102" s="83">
        <v>184.3766802098458</v>
      </c>
      <c r="AG102" s="83">
        <v>170.49663799180121</v>
      </c>
      <c r="AH102" s="83">
        <v>195.63263484437945</v>
      </c>
      <c r="AI102" s="83">
        <v>183.2027462909067</v>
      </c>
      <c r="AJ102" s="83">
        <v>162.69343017767665</v>
      </c>
      <c r="AK102" s="83">
        <v>134.2427963775057</v>
      </c>
      <c r="AL102" s="83">
        <v>120.29369922305294</v>
      </c>
      <c r="AM102" s="83">
        <v>110.76411799872386</v>
      </c>
      <c r="AN102" s="83">
        <v>73.957836893162863</v>
      </c>
      <c r="AO102" s="83">
        <v>59.870629865893747</v>
      </c>
      <c r="AP102" s="83">
        <v>28.38157886376278</v>
      </c>
      <c r="AQ102" s="83">
        <v>34.044083649233698</v>
      </c>
      <c r="AR102" s="87">
        <v>29.762677591926419</v>
      </c>
      <c r="AS102" s="83">
        <v>1159.8467119118238</v>
      </c>
      <c r="AT102" s="83">
        <v>639.79398582180568</v>
      </c>
      <c r="AU102" s="83">
        <v>86.180560637411077</v>
      </c>
      <c r="AV102" s="83">
        <v>83.418363181083791</v>
      </c>
      <c r="AW102" s="83">
        <v>556.37562264072187</v>
      </c>
      <c r="AX102" s="83">
        <v>40.397137798786439</v>
      </c>
    </row>
    <row r="103" spans="1:50" s="3" customFormat="1" ht="13.5" x14ac:dyDescent="0.25">
      <c r="A103" s="105"/>
      <c r="B103" s="69"/>
      <c r="C103" s="100"/>
      <c r="D103" s="69">
        <v>130300</v>
      </c>
      <c r="E103" s="28" t="s">
        <v>719</v>
      </c>
      <c r="F103" s="15"/>
      <c r="G103" s="101">
        <f t="shared" si="22"/>
        <v>16897</v>
      </c>
      <c r="H103" s="101">
        <v>14</v>
      </c>
      <c r="I103" s="101">
        <v>122</v>
      </c>
      <c r="J103" s="101">
        <v>158</v>
      </c>
      <c r="K103" s="101">
        <v>280</v>
      </c>
      <c r="L103" s="101">
        <v>310</v>
      </c>
      <c r="M103" s="101">
        <v>376</v>
      </c>
      <c r="N103" s="101">
        <v>353</v>
      </c>
      <c r="O103" s="101">
        <v>347</v>
      </c>
      <c r="P103" s="101">
        <v>334</v>
      </c>
      <c r="Q103" s="101">
        <v>476.00000000000011</v>
      </c>
      <c r="R103" s="101">
        <v>476.00000000000011</v>
      </c>
      <c r="S103" s="101">
        <v>478.00000000000006</v>
      </c>
      <c r="T103" s="101">
        <v>471.00000000000006</v>
      </c>
      <c r="U103" s="101">
        <v>467</v>
      </c>
      <c r="V103" s="101">
        <v>464</v>
      </c>
      <c r="W103" s="101">
        <v>447.00000000000006</v>
      </c>
      <c r="X103" s="101">
        <v>418.00000000000006</v>
      </c>
      <c r="Y103" s="101">
        <v>381.00000000000006</v>
      </c>
      <c r="Z103" s="101">
        <v>346</v>
      </c>
      <c r="AA103" s="101">
        <v>304</v>
      </c>
      <c r="AB103" s="101">
        <v>276</v>
      </c>
      <c r="AC103" s="101">
        <v>251.00000000000003</v>
      </c>
      <c r="AD103" s="101">
        <v>241</v>
      </c>
      <c r="AE103" s="101">
        <v>1119</v>
      </c>
      <c r="AF103" s="101">
        <v>1267</v>
      </c>
      <c r="AG103" s="101">
        <v>1187</v>
      </c>
      <c r="AH103" s="101">
        <v>1106</v>
      </c>
      <c r="AI103" s="101">
        <v>1074</v>
      </c>
      <c r="AJ103" s="101">
        <v>817</v>
      </c>
      <c r="AK103" s="101">
        <v>574</v>
      </c>
      <c r="AL103" s="101">
        <v>639</v>
      </c>
      <c r="AM103" s="101">
        <v>387</v>
      </c>
      <c r="AN103" s="101">
        <v>331</v>
      </c>
      <c r="AO103" s="101">
        <v>434.00000000000006</v>
      </c>
      <c r="AP103" s="101">
        <v>238</v>
      </c>
      <c r="AQ103" s="101">
        <v>228</v>
      </c>
      <c r="AR103" s="102">
        <v>428.00000000000006</v>
      </c>
      <c r="AS103" s="101">
        <v>8632</v>
      </c>
      <c r="AT103" s="101">
        <v>3997</v>
      </c>
      <c r="AU103" s="101">
        <v>1068</v>
      </c>
      <c r="AV103" s="101">
        <v>671</v>
      </c>
      <c r="AW103" s="101">
        <v>3326</v>
      </c>
      <c r="AX103" s="101">
        <v>576</v>
      </c>
    </row>
    <row r="104" spans="1:50" s="3" customFormat="1" ht="13.5" x14ac:dyDescent="0.25">
      <c r="A104" s="104"/>
      <c r="B104" s="69"/>
      <c r="C104" s="88"/>
      <c r="D104" s="69">
        <v>130301</v>
      </c>
      <c r="E104" s="29" t="s">
        <v>720</v>
      </c>
      <c r="F104" s="15"/>
      <c r="G104" s="89">
        <f t="shared" si="22"/>
        <v>4923</v>
      </c>
      <c r="H104" s="89">
        <f>+H105</f>
        <v>3</v>
      </c>
      <c r="I104" s="89">
        <f t="shared" ref="I104:P104" si="33">+I105</f>
        <v>37</v>
      </c>
      <c r="J104" s="89">
        <f t="shared" si="33"/>
        <v>44</v>
      </c>
      <c r="K104" s="89">
        <f t="shared" si="33"/>
        <v>81</v>
      </c>
      <c r="L104" s="89">
        <f t="shared" si="33"/>
        <v>87</v>
      </c>
      <c r="M104" s="89">
        <f t="shared" si="33"/>
        <v>107</v>
      </c>
      <c r="N104" s="89">
        <f t="shared" si="33"/>
        <v>111</v>
      </c>
      <c r="O104" s="89">
        <f t="shared" si="33"/>
        <v>104</v>
      </c>
      <c r="P104" s="89">
        <f t="shared" si="33"/>
        <v>95</v>
      </c>
      <c r="Q104" s="89">
        <v>141.00000000000003</v>
      </c>
      <c r="R104" s="89">
        <v>139.00000000000003</v>
      </c>
      <c r="S104" s="89">
        <v>139.00000000000003</v>
      </c>
      <c r="T104" s="89">
        <v>135.00000000000003</v>
      </c>
      <c r="U104" s="89">
        <v>133</v>
      </c>
      <c r="V104" s="89">
        <v>130</v>
      </c>
      <c r="W104" s="89">
        <v>125.00000000000003</v>
      </c>
      <c r="X104" s="89">
        <v>115.00000000000003</v>
      </c>
      <c r="Y104" s="89">
        <v>105.00000000000003</v>
      </c>
      <c r="Z104" s="89">
        <v>94</v>
      </c>
      <c r="AA104" s="89">
        <v>82</v>
      </c>
      <c r="AB104" s="89">
        <v>73.000000000000014</v>
      </c>
      <c r="AC104" s="89">
        <v>67.000000000000014</v>
      </c>
      <c r="AD104" s="89">
        <v>65</v>
      </c>
      <c r="AE104" s="89">
        <v>302</v>
      </c>
      <c r="AF104" s="89">
        <v>387</v>
      </c>
      <c r="AG104" s="89">
        <v>268</v>
      </c>
      <c r="AH104" s="89">
        <v>380.00000000000006</v>
      </c>
      <c r="AI104" s="89">
        <v>305.00000000000006</v>
      </c>
      <c r="AJ104" s="89">
        <v>263</v>
      </c>
      <c r="AK104" s="89">
        <v>156</v>
      </c>
      <c r="AL104" s="89">
        <v>218</v>
      </c>
      <c r="AM104" s="89">
        <v>75</v>
      </c>
      <c r="AN104" s="89">
        <v>116</v>
      </c>
      <c r="AO104" s="89">
        <v>155.00000000000003</v>
      </c>
      <c r="AP104" s="89">
        <v>58</v>
      </c>
      <c r="AQ104" s="89">
        <v>112</v>
      </c>
      <c r="AR104" s="90">
        <v>111.00000000000003</v>
      </c>
      <c r="AS104" s="89">
        <v>2462.0000000000005</v>
      </c>
      <c r="AT104" s="72">
        <v>1113</v>
      </c>
      <c r="AU104" s="89">
        <v>297</v>
      </c>
      <c r="AV104" s="89">
        <v>178</v>
      </c>
      <c r="AW104" s="89">
        <v>935</v>
      </c>
      <c r="AX104" s="89">
        <v>150.00000000000003</v>
      </c>
    </row>
    <row r="105" spans="1:50" s="3" customFormat="1" ht="13.5" x14ac:dyDescent="0.25">
      <c r="A105" s="103">
        <v>1</v>
      </c>
      <c r="B105" s="69">
        <f>+B102+1</f>
        <v>75</v>
      </c>
      <c r="C105" s="86" t="s">
        <v>337</v>
      </c>
      <c r="D105" s="69">
        <v>130301</v>
      </c>
      <c r="E105" s="27" t="s">
        <v>3</v>
      </c>
      <c r="F105" s="27" t="s">
        <v>105</v>
      </c>
      <c r="G105" s="83">
        <f t="shared" si="22"/>
        <v>4923</v>
      </c>
      <c r="H105" s="83">
        <v>3</v>
      </c>
      <c r="I105" s="83">
        <v>37</v>
      </c>
      <c r="J105" s="83">
        <v>44</v>
      </c>
      <c r="K105" s="83">
        <v>81</v>
      </c>
      <c r="L105" s="83">
        <v>87</v>
      </c>
      <c r="M105" s="83">
        <v>107</v>
      </c>
      <c r="N105" s="83">
        <v>111</v>
      </c>
      <c r="O105" s="83">
        <v>104</v>
      </c>
      <c r="P105" s="83">
        <v>95</v>
      </c>
      <c r="Q105" s="83">
        <v>141.00000000000003</v>
      </c>
      <c r="R105" s="83">
        <v>139.00000000000003</v>
      </c>
      <c r="S105" s="83">
        <v>139.00000000000003</v>
      </c>
      <c r="T105" s="83">
        <v>135.00000000000003</v>
      </c>
      <c r="U105" s="83">
        <v>133</v>
      </c>
      <c r="V105" s="83">
        <v>130</v>
      </c>
      <c r="W105" s="83">
        <v>125.00000000000003</v>
      </c>
      <c r="X105" s="83">
        <v>115.00000000000003</v>
      </c>
      <c r="Y105" s="83">
        <v>105.00000000000003</v>
      </c>
      <c r="Z105" s="83">
        <v>94</v>
      </c>
      <c r="AA105" s="83">
        <v>82</v>
      </c>
      <c r="AB105" s="83">
        <v>73.000000000000014</v>
      </c>
      <c r="AC105" s="83">
        <v>67.000000000000014</v>
      </c>
      <c r="AD105" s="83">
        <v>65</v>
      </c>
      <c r="AE105" s="83">
        <v>302</v>
      </c>
      <c r="AF105" s="83">
        <v>387</v>
      </c>
      <c r="AG105" s="83">
        <v>268</v>
      </c>
      <c r="AH105" s="83">
        <v>380.00000000000006</v>
      </c>
      <c r="AI105" s="83">
        <v>305.00000000000006</v>
      </c>
      <c r="AJ105" s="83">
        <v>263</v>
      </c>
      <c r="AK105" s="83">
        <v>156</v>
      </c>
      <c r="AL105" s="83">
        <v>218</v>
      </c>
      <c r="AM105" s="83">
        <v>75</v>
      </c>
      <c r="AN105" s="83">
        <v>116</v>
      </c>
      <c r="AO105" s="83">
        <v>155.00000000000003</v>
      </c>
      <c r="AP105" s="83">
        <v>58</v>
      </c>
      <c r="AQ105" s="83">
        <v>112</v>
      </c>
      <c r="AR105" s="87">
        <v>111.00000000000003</v>
      </c>
      <c r="AS105" s="83">
        <v>2462.0000000000005</v>
      </c>
      <c r="AT105" s="83">
        <v>1113</v>
      </c>
      <c r="AU105" s="83">
        <v>297</v>
      </c>
      <c r="AV105" s="83">
        <v>178</v>
      </c>
      <c r="AW105" s="83">
        <v>935</v>
      </c>
      <c r="AX105" s="83">
        <v>150.00000000000003</v>
      </c>
    </row>
    <row r="106" spans="1:50" s="3" customFormat="1" ht="13.5" x14ac:dyDescent="0.25">
      <c r="A106" s="104"/>
      <c r="B106" s="69"/>
      <c r="C106" s="88"/>
      <c r="D106" s="69">
        <v>130302</v>
      </c>
      <c r="E106" s="10" t="s">
        <v>721</v>
      </c>
      <c r="F106" s="15"/>
      <c r="G106" s="89">
        <f t="shared" si="22"/>
        <v>3948</v>
      </c>
      <c r="H106" s="89">
        <f>SUM(H107:H108)</f>
        <v>7</v>
      </c>
      <c r="I106" s="89">
        <f t="shared" ref="I106:P106" si="34">SUM(I107:I108)</f>
        <v>45</v>
      </c>
      <c r="J106" s="89">
        <f t="shared" si="34"/>
        <v>50</v>
      </c>
      <c r="K106" s="89">
        <f t="shared" si="34"/>
        <v>95</v>
      </c>
      <c r="L106" s="89">
        <f t="shared" si="34"/>
        <v>83</v>
      </c>
      <c r="M106" s="89">
        <f t="shared" si="34"/>
        <v>106</v>
      </c>
      <c r="N106" s="89">
        <f t="shared" si="34"/>
        <v>94</v>
      </c>
      <c r="O106" s="89">
        <f t="shared" si="34"/>
        <v>79</v>
      </c>
      <c r="P106" s="89">
        <f t="shared" si="34"/>
        <v>85</v>
      </c>
      <c r="Q106" s="89">
        <v>145.00000000000006</v>
      </c>
      <c r="R106" s="89">
        <v>142.00000000000006</v>
      </c>
      <c r="S106" s="89">
        <v>135.00000000000003</v>
      </c>
      <c r="T106" s="89">
        <v>125.00000000000003</v>
      </c>
      <c r="U106" s="89">
        <v>118</v>
      </c>
      <c r="V106" s="89">
        <v>106</v>
      </c>
      <c r="W106" s="89">
        <v>94.000000000000028</v>
      </c>
      <c r="X106" s="89">
        <v>87.000000000000014</v>
      </c>
      <c r="Y106" s="89">
        <v>82.000000000000028</v>
      </c>
      <c r="Z106" s="89">
        <v>76</v>
      </c>
      <c r="AA106" s="89">
        <v>68.000000000000014</v>
      </c>
      <c r="AB106" s="89">
        <v>64.000000000000014</v>
      </c>
      <c r="AC106" s="89">
        <v>61.000000000000007</v>
      </c>
      <c r="AD106" s="89">
        <v>61</v>
      </c>
      <c r="AE106" s="89">
        <v>305</v>
      </c>
      <c r="AF106" s="89">
        <v>253.00000000000003</v>
      </c>
      <c r="AG106" s="89">
        <v>299</v>
      </c>
      <c r="AH106" s="89">
        <v>245.00000000000006</v>
      </c>
      <c r="AI106" s="89">
        <v>232.00000000000006</v>
      </c>
      <c r="AJ106" s="89">
        <v>133</v>
      </c>
      <c r="AK106" s="89">
        <v>110</v>
      </c>
      <c r="AL106" s="89">
        <v>120</v>
      </c>
      <c r="AM106" s="89">
        <v>99</v>
      </c>
      <c r="AN106" s="89">
        <v>48</v>
      </c>
      <c r="AO106" s="89">
        <v>104.00000000000003</v>
      </c>
      <c r="AP106" s="89">
        <v>55</v>
      </c>
      <c r="AQ106" s="89">
        <v>39</v>
      </c>
      <c r="AR106" s="90">
        <v>104.00000000000003</v>
      </c>
      <c r="AS106" s="89">
        <v>2063.0000000000005</v>
      </c>
      <c r="AT106" s="72">
        <v>919</v>
      </c>
      <c r="AU106" s="89">
        <v>223.00000000000003</v>
      </c>
      <c r="AV106" s="89">
        <v>171</v>
      </c>
      <c r="AW106" s="89">
        <v>748</v>
      </c>
      <c r="AX106" s="89">
        <v>141.00000000000003</v>
      </c>
    </row>
    <row r="107" spans="1:50" s="3" customFormat="1" ht="12.75" x14ac:dyDescent="0.25">
      <c r="A107" s="76">
        <v>1</v>
      </c>
      <c r="B107" s="69">
        <f>+B105+1</f>
        <v>76</v>
      </c>
      <c r="C107" s="86" t="s">
        <v>338</v>
      </c>
      <c r="D107" s="69">
        <v>130302</v>
      </c>
      <c r="E107" s="27" t="s">
        <v>242</v>
      </c>
      <c r="F107" s="27" t="s">
        <v>107</v>
      </c>
      <c r="G107" s="83">
        <f t="shared" si="22"/>
        <v>1668.3821137393059</v>
      </c>
      <c r="H107" s="83">
        <v>3</v>
      </c>
      <c r="I107" s="83">
        <v>19</v>
      </c>
      <c r="J107" s="83">
        <v>21</v>
      </c>
      <c r="K107" s="83">
        <v>40</v>
      </c>
      <c r="L107" s="83">
        <v>35</v>
      </c>
      <c r="M107" s="83">
        <v>45</v>
      </c>
      <c r="N107" s="83">
        <v>40</v>
      </c>
      <c r="O107" s="83">
        <v>33</v>
      </c>
      <c r="P107" s="83">
        <v>36</v>
      </c>
      <c r="Q107" s="83">
        <v>61.277277302466047</v>
      </c>
      <c r="R107" s="83">
        <v>60.009471565173641</v>
      </c>
      <c r="S107" s="83">
        <v>57.051258178158044</v>
      </c>
      <c r="T107" s="83">
        <v>52.825239053850041</v>
      </c>
      <c r="U107" s="83">
        <v>49.867025666834429</v>
      </c>
      <c r="V107" s="83">
        <v>44.795802717664827</v>
      </c>
      <c r="W107" s="83">
        <v>39.724579768495232</v>
      </c>
      <c r="X107" s="83">
        <v>36.766366381479628</v>
      </c>
      <c r="Y107" s="83">
        <v>34.653356819325623</v>
      </c>
      <c r="Z107" s="83">
        <v>32.117745344740818</v>
      </c>
      <c r="AA107" s="83">
        <v>28.736930045294418</v>
      </c>
      <c r="AB107" s="83">
        <v>27.046522395571216</v>
      </c>
      <c r="AC107" s="83">
        <v>25.778716658278817</v>
      </c>
      <c r="AD107" s="83">
        <v>25.778716658278814</v>
      </c>
      <c r="AE107" s="83">
        <v>128.89358329139407</v>
      </c>
      <c r="AF107" s="83">
        <v>106.91828384499246</v>
      </c>
      <c r="AG107" s="83">
        <v>126.35797181680928</v>
      </c>
      <c r="AH107" s="83">
        <v>103.53746854554608</v>
      </c>
      <c r="AI107" s="83">
        <v>98.043643683945675</v>
      </c>
      <c r="AJ107" s="83">
        <v>56.206054353296445</v>
      </c>
      <c r="AK107" s="83">
        <v>46.486210367388026</v>
      </c>
      <c r="AL107" s="83">
        <v>50.712229491696029</v>
      </c>
      <c r="AM107" s="83">
        <v>41.837589330649223</v>
      </c>
      <c r="AN107" s="83">
        <v>20.284891796678412</v>
      </c>
      <c r="AO107" s="83">
        <v>43.950598892803235</v>
      </c>
      <c r="AP107" s="83">
        <v>23.243105183694013</v>
      </c>
      <c r="AQ107" s="83">
        <v>16.481474584801209</v>
      </c>
      <c r="AR107" s="87">
        <v>43.950598892803235</v>
      </c>
      <c r="AS107" s="83">
        <v>871.82774534474106</v>
      </c>
      <c r="AT107" s="83">
        <v>388.37115752390542</v>
      </c>
      <c r="AU107" s="83">
        <v>94.240226472068457</v>
      </c>
      <c r="AV107" s="83">
        <v>72.26492702566685</v>
      </c>
      <c r="AW107" s="83">
        <v>316.10623049823857</v>
      </c>
      <c r="AX107" s="83">
        <v>59.586869652742841</v>
      </c>
    </row>
    <row r="108" spans="1:50" s="3" customFormat="1" ht="12.75" x14ac:dyDescent="0.25">
      <c r="A108" s="76">
        <f>+A107+1</f>
        <v>2</v>
      </c>
      <c r="B108" s="69">
        <f>+B107+1</f>
        <v>77</v>
      </c>
      <c r="C108" s="86" t="s">
        <v>339</v>
      </c>
      <c r="D108" s="69">
        <v>130302</v>
      </c>
      <c r="E108" s="27" t="s">
        <v>259</v>
      </c>
      <c r="F108" s="27" t="s">
        <v>106</v>
      </c>
      <c r="G108" s="83">
        <f t="shared" si="22"/>
        <v>2279.6178862606944</v>
      </c>
      <c r="H108" s="83">
        <v>4</v>
      </c>
      <c r="I108" s="83">
        <v>26</v>
      </c>
      <c r="J108" s="83">
        <v>29</v>
      </c>
      <c r="K108" s="83">
        <v>55</v>
      </c>
      <c r="L108" s="83">
        <v>48</v>
      </c>
      <c r="M108" s="83">
        <v>61</v>
      </c>
      <c r="N108" s="83">
        <v>54</v>
      </c>
      <c r="O108" s="83">
        <v>46</v>
      </c>
      <c r="P108" s="83">
        <v>49</v>
      </c>
      <c r="Q108" s="83">
        <v>83.722722697533996</v>
      </c>
      <c r="R108" s="83">
        <v>81.990528434826402</v>
      </c>
      <c r="S108" s="83">
        <v>77.948741821841992</v>
      </c>
      <c r="T108" s="83">
        <v>72.174760946149988</v>
      </c>
      <c r="U108" s="83">
        <v>68.132974333165578</v>
      </c>
      <c r="V108" s="83">
        <v>61.204197282335173</v>
      </c>
      <c r="W108" s="83">
        <v>54.275420231504796</v>
      </c>
      <c r="X108" s="83">
        <v>50.233633618520386</v>
      </c>
      <c r="Y108" s="83">
        <v>47.346643180674398</v>
      </c>
      <c r="Z108" s="83">
        <v>43.882254655259182</v>
      </c>
      <c r="AA108" s="83">
        <v>39.263069954705593</v>
      </c>
      <c r="AB108" s="83">
        <v>36.953477604428798</v>
      </c>
      <c r="AC108" s="83">
        <v>35.22128334172119</v>
      </c>
      <c r="AD108" s="83">
        <v>35.221283341721183</v>
      </c>
      <c r="AE108" s="83">
        <v>176.10641670860596</v>
      </c>
      <c r="AF108" s="83">
        <v>146.08171615500757</v>
      </c>
      <c r="AG108" s="83">
        <v>172.64202818319075</v>
      </c>
      <c r="AH108" s="83">
        <v>141.46253145445397</v>
      </c>
      <c r="AI108" s="83">
        <v>133.95635631605438</v>
      </c>
      <c r="AJ108" s="83">
        <v>76.793945646703563</v>
      </c>
      <c r="AK108" s="83">
        <v>63.513789632611982</v>
      </c>
      <c r="AL108" s="83">
        <v>69.287770508303979</v>
      </c>
      <c r="AM108" s="83">
        <v>57.162410669350777</v>
      </c>
      <c r="AN108" s="83">
        <v>27.715108203321591</v>
      </c>
      <c r="AO108" s="83">
        <v>60.049401107196786</v>
      </c>
      <c r="AP108" s="83">
        <v>31.756894816305987</v>
      </c>
      <c r="AQ108" s="83">
        <v>22.518525415198791</v>
      </c>
      <c r="AR108" s="87">
        <v>60.049401107196786</v>
      </c>
      <c r="AS108" s="83">
        <v>1191.1722546552594</v>
      </c>
      <c r="AT108" s="83">
        <v>530.62884247609463</v>
      </c>
      <c r="AU108" s="83">
        <v>128.75977352793157</v>
      </c>
      <c r="AV108" s="83">
        <v>98.73507297433315</v>
      </c>
      <c r="AW108" s="83">
        <v>431.89376950176148</v>
      </c>
      <c r="AX108" s="83">
        <v>81.413130347257194</v>
      </c>
    </row>
    <row r="109" spans="1:50" s="3" customFormat="1" ht="13.5" x14ac:dyDescent="0.25">
      <c r="A109" s="104"/>
      <c r="B109" s="69"/>
      <c r="C109" s="88"/>
      <c r="D109" s="69">
        <v>130303</v>
      </c>
      <c r="E109" s="10" t="s">
        <v>722</v>
      </c>
      <c r="F109" s="15"/>
      <c r="G109" s="89">
        <f t="shared" si="22"/>
        <v>2047</v>
      </c>
      <c r="H109" s="89">
        <f>+H110</f>
        <v>1</v>
      </c>
      <c r="I109" s="89">
        <f t="shared" ref="I109:P109" si="35">+I110</f>
        <v>13</v>
      </c>
      <c r="J109" s="89">
        <f t="shared" si="35"/>
        <v>23</v>
      </c>
      <c r="K109" s="89">
        <f t="shared" si="35"/>
        <v>36</v>
      </c>
      <c r="L109" s="89">
        <f t="shared" si="35"/>
        <v>42</v>
      </c>
      <c r="M109" s="89">
        <f t="shared" si="35"/>
        <v>43</v>
      </c>
      <c r="N109" s="89">
        <f t="shared" si="35"/>
        <v>50</v>
      </c>
      <c r="O109" s="89">
        <f t="shared" si="35"/>
        <v>47</v>
      </c>
      <c r="P109" s="89">
        <f t="shared" si="35"/>
        <v>36</v>
      </c>
      <c r="Q109" s="89">
        <v>61</v>
      </c>
      <c r="R109" s="89">
        <v>61</v>
      </c>
      <c r="S109" s="89">
        <v>59</v>
      </c>
      <c r="T109" s="89">
        <v>59</v>
      </c>
      <c r="U109" s="89">
        <v>57</v>
      </c>
      <c r="V109" s="89">
        <v>56</v>
      </c>
      <c r="W109" s="89">
        <v>53</v>
      </c>
      <c r="X109" s="89">
        <v>52</v>
      </c>
      <c r="Y109" s="89">
        <v>49</v>
      </c>
      <c r="Z109" s="89">
        <v>48</v>
      </c>
      <c r="AA109" s="89">
        <v>46</v>
      </c>
      <c r="AB109" s="89">
        <v>43</v>
      </c>
      <c r="AC109" s="89">
        <v>38</v>
      </c>
      <c r="AD109" s="89">
        <v>36</v>
      </c>
      <c r="AE109" s="89">
        <v>128</v>
      </c>
      <c r="AF109" s="89">
        <v>118</v>
      </c>
      <c r="AG109" s="89">
        <v>133.00000000000003</v>
      </c>
      <c r="AH109" s="89">
        <v>101</v>
      </c>
      <c r="AI109" s="89">
        <v>153</v>
      </c>
      <c r="AJ109" s="89">
        <v>109</v>
      </c>
      <c r="AK109" s="89">
        <v>80</v>
      </c>
      <c r="AL109" s="89">
        <v>80</v>
      </c>
      <c r="AM109" s="89">
        <v>46</v>
      </c>
      <c r="AN109" s="89">
        <v>50</v>
      </c>
      <c r="AO109" s="89">
        <v>34</v>
      </c>
      <c r="AP109" s="89">
        <v>17</v>
      </c>
      <c r="AQ109" s="89">
        <v>26</v>
      </c>
      <c r="AR109" s="90">
        <v>54</v>
      </c>
      <c r="AS109" s="89">
        <v>1074</v>
      </c>
      <c r="AT109" s="72">
        <v>448</v>
      </c>
      <c r="AU109" s="89">
        <v>147.99999999999997</v>
      </c>
      <c r="AV109" s="89">
        <v>86</v>
      </c>
      <c r="AW109" s="89">
        <v>362</v>
      </c>
      <c r="AX109" s="89">
        <v>72</v>
      </c>
    </row>
    <row r="110" spans="1:50" s="3" customFormat="1" ht="13.5" x14ac:dyDescent="0.25">
      <c r="A110" s="103">
        <v>1</v>
      </c>
      <c r="B110" s="69">
        <f>+B108+1</f>
        <v>78</v>
      </c>
      <c r="C110" s="86" t="s">
        <v>340</v>
      </c>
      <c r="D110" s="69">
        <v>130303</v>
      </c>
      <c r="E110" s="27" t="s">
        <v>259</v>
      </c>
      <c r="F110" s="27" t="s">
        <v>108</v>
      </c>
      <c r="G110" s="83">
        <f t="shared" si="22"/>
        <v>2047</v>
      </c>
      <c r="H110" s="83">
        <v>1</v>
      </c>
      <c r="I110" s="83">
        <v>13</v>
      </c>
      <c r="J110" s="83">
        <v>23</v>
      </c>
      <c r="K110" s="83">
        <v>36</v>
      </c>
      <c r="L110" s="83">
        <v>42</v>
      </c>
      <c r="M110" s="83">
        <v>43</v>
      </c>
      <c r="N110" s="83">
        <v>50</v>
      </c>
      <c r="O110" s="83">
        <v>47</v>
      </c>
      <c r="P110" s="83">
        <v>36</v>
      </c>
      <c r="Q110" s="83">
        <v>61</v>
      </c>
      <c r="R110" s="83">
        <v>61</v>
      </c>
      <c r="S110" s="83">
        <v>59</v>
      </c>
      <c r="T110" s="83">
        <v>59</v>
      </c>
      <c r="U110" s="83">
        <v>57</v>
      </c>
      <c r="V110" s="83">
        <v>56</v>
      </c>
      <c r="W110" s="83">
        <v>53</v>
      </c>
      <c r="X110" s="83">
        <v>52</v>
      </c>
      <c r="Y110" s="83">
        <v>49</v>
      </c>
      <c r="Z110" s="83">
        <v>48</v>
      </c>
      <c r="AA110" s="83">
        <v>46</v>
      </c>
      <c r="AB110" s="83">
        <v>43</v>
      </c>
      <c r="AC110" s="83">
        <v>38</v>
      </c>
      <c r="AD110" s="83">
        <v>36</v>
      </c>
      <c r="AE110" s="83">
        <v>128</v>
      </c>
      <c r="AF110" s="83">
        <v>118</v>
      </c>
      <c r="AG110" s="83">
        <v>133.00000000000003</v>
      </c>
      <c r="AH110" s="83">
        <v>101</v>
      </c>
      <c r="AI110" s="83">
        <v>153</v>
      </c>
      <c r="AJ110" s="83">
        <v>109</v>
      </c>
      <c r="AK110" s="83">
        <v>80</v>
      </c>
      <c r="AL110" s="83">
        <v>80</v>
      </c>
      <c r="AM110" s="83">
        <v>46</v>
      </c>
      <c r="AN110" s="83">
        <v>50</v>
      </c>
      <c r="AO110" s="83">
        <v>34</v>
      </c>
      <c r="AP110" s="83">
        <v>17</v>
      </c>
      <c r="AQ110" s="83">
        <v>26</v>
      </c>
      <c r="AR110" s="87">
        <v>54</v>
      </c>
      <c r="AS110" s="83">
        <v>1074</v>
      </c>
      <c r="AT110" s="83">
        <v>448</v>
      </c>
      <c r="AU110" s="83">
        <v>147.99999999999997</v>
      </c>
      <c r="AV110" s="83">
        <v>86</v>
      </c>
      <c r="AW110" s="83">
        <v>362</v>
      </c>
      <c r="AX110" s="83">
        <v>72</v>
      </c>
    </row>
    <row r="111" spans="1:50" s="3" customFormat="1" ht="13.5" x14ac:dyDescent="0.25">
      <c r="A111" s="104"/>
      <c r="B111" s="69"/>
      <c r="C111" s="88"/>
      <c r="D111" s="69">
        <v>130304</v>
      </c>
      <c r="E111" s="10" t="s">
        <v>723</v>
      </c>
      <c r="F111" s="15"/>
      <c r="G111" s="89">
        <f t="shared" si="22"/>
        <v>2339</v>
      </c>
      <c r="H111" s="89">
        <f>SUM(H112:H113)</f>
        <v>0</v>
      </c>
      <c r="I111" s="89">
        <f t="shared" ref="I111:P111" si="36">SUM(I112:I113)</f>
        <v>6</v>
      </c>
      <c r="J111" s="89">
        <f t="shared" si="36"/>
        <v>13</v>
      </c>
      <c r="K111" s="89">
        <f t="shared" si="36"/>
        <v>19</v>
      </c>
      <c r="L111" s="89">
        <f t="shared" si="36"/>
        <v>33</v>
      </c>
      <c r="M111" s="89">
        <f t="shared" si="36"/>
        <v>42</v>
      </c>
      <c r="N111" s="89">
        <f t="shared" si="36"/>
        <v>26</v>
      </c>
      <c r="O111" s="89">
        <f t="shared" si="36"/>
        <v>52</v>
      </c>
      <c r="P111" s="89">
        <f t="shared" si="36"/>
        <v>50</v>
      </c>
      <c r="Q111" s="89">
        <v>45.000000000000007</v>
      </c>
      <c r="R111" s="89">
        <v>48</v>
      </c>
      <c r="S111" s="89">
        <v>54</v>
      </c>
      <c r="T111" s="89">
        <v>59.000000000000007</v>
      </c>
      <c r="U111" s="89">
        <v>62</v>
      </c>
      <c r="V111" s="89">
        <v>68</v>
      </c>
      <c r="W111" s="89">
        <v>72</v>
      </c>
      <c r="X111" s="89">
        <v>68</v>
      </c>
      <c r="Y111" s="89">
        <v>61</v>
      </c>
      <c r="Z111" s="89">
        <v>57</v>
      </c>
      <c r="AA111" s="89">
        <v>49.999999999999993</v>
      </c>
      <c r="AB111" s="89">
        <v>45.999999999999993</v>
      </c>
      <c r="AC111" s="89">
        <v>41</v>
      </c>
      <c r="AD111" s="89">
        <v>35</v>
      </c>
      <c r="AE111" s="89">
        <v>145</v>
      </c>
      <c r="AF111" s="89">
        <v>160</v>
      </c>
      <c r="AG111" s="89">
        <v>216</v>
      </c>
      <c r="AH111" s="89">
        <v>155</v>
      </c>
      <c r="AI111" s="89">
        <v>131</v>
      </c>
      <c r="AJ111" s="89">
        <v>138</v>
      </c>
      <c r="AK111" s="89">
        <v>98</v>
      </c>
      <c r="AL111" s="89">
        <v>80.999999999999986</v>
      </c>
      <c r="AM111" s="89">
        <v>50</v>
      </c>
      <c r="AN111" s="89">
        <v>38.000000000000007</v>
      </c>
      <c r="AO111" s="89">
        <v>64</v>
      </c>
      <c r="AP111" s="89">
        <v>51</v>
      </c>
      <c r="AQ111" s="89">
        <v>24</v>
      </c>
      <c r="AR111" s="90">
        <v>47</v>
      </c>
      <c r="AS111" s="89">
        <v>1166</v>
      </c>
      <c r="AT111" s="72">
        <v>601.99999999999989</v>
      </c>
      <c r="AU111" s="89">
        <v>168.00000000000003</v>
      </c>
      <c r="AV111" s="89">
        <v>116.99999999999999</v>
      </c>
      <c r="AW111" s="89">
        <v>484.99999999999994</v>
      </c>
      <c r="AX111" s="89">
        <v>63</v>
      </c>
    </row>
    <row r="112" spans="1:50" s="3" customFormat="1" ht="12.75" x14ac:dyDescent="0.25">
      <c r="A112" s="76">
        <v>1</v>
      </c>
      <c r="B112" s="69">
        <f>+B110+1</f>
        <v>79</v>
      </c>
      <c r="C112" s="86" t="s">
        <v>341</v>
      </c>
      <c r="D112" s="69">
        <v>130304</v>
      </c>
      <c r="E112" s="27" t="s">
        <v>259</v>
      </c>
      <c r="F112" s="27" t="s">
        <v>110</v>
      </c>
      <c r="G112" s="83">
        <f t="shared" si="22"/>
        <v>622.43106646442789</v>
      </c>
      <c r="H112" s="83">
        <v>0</v>
      </c>
      <c r="I112" s="83">
        <v>2</v>
      </c>
      <c r="J112" s="83">
        <v>3</v>
      </c>
      <c r="K112" s="83">
        <v>5</v>
      </c>
      <c r="L112" s="83">
        <v>9</v>
      </c>
      <c r="M112" s="83">
        <v>11</v>
      </c>
      <c r="N112" s="83">
        <v>7</v>
      </c>
      <c r="O112" s="83">
        <v>14</v>
      </c>
      <c r="P112" s="83">
        <v>13</v>
      </c>
      <c r="Q112" s="83">
        <v>11.976569669768187</v>
      </c>
      <c r="R112" s="83">
        <v>12.775007647752734</v>
      </c>
      <c r="S112" s="83">
        <v>14.371883603721825</v>
      </c>
      <c r="T112" s="83">
        <v>15.702613567029404</v>
      </c>
      <c r="U112" s="83">
        <v>16.501051545013951</v>
      </c>
      <c r="V112" s="83">
        <v>18.09792750098304</v>
      </c>
      <c r="W112" s="83">
        <v>19.162511471629102</v>
      </c>
      <c r="X112" s="83">
        <v>18.09792750098304</v>
      </c>
      <c r="Y112" s="83">
        <v>16.234905552352433</v>
      </c>
      <c r="Z112" s="83">
        <v>15.170321581706371</v>
      </c>
      <c r="AA112" s="83">
        <v>13.307299633075765</v>
      </c>
      <c r="AB112" s="83">
        <v>12.242715662429703</v>
      </c>
      <c r="AC112" s="83">
        <v>10.911985699122127</v>
      </c>
      <c r="AD112" s="83">
        <v>9.3151097431530356</v>
      </c>
      <c r="AE112" s="83">
        <v>38.591168935919718</v>
      </c>
      <c r="AF112" s="83">
        <v>42.583358825842446</v>
      </c>
      <c r="AG112" s="83">
        <v>57.4875344148873</v>
      </c>
      <c r="AH112" s="83">
        <v>41.25262886253487</v>
      </c>
      <c r="AI112" s="83">
        <v>34.865125038658505</v>
      </c>
      <c r="AJ112" s="83">
        <v>36.728146987289108</v>
      </c>
      <c r="AK112" s="83">
        <v>26.082307280828498</v>
      </c>
      <c r="AL112" s="83">
        <v>21.557825405582737</v>
      </c>
      <c r="AM112" s="83">
        <v>13.307299633075765</v>
      </c>
      <c r="AN112" s="83">
        <v>10.11354772113758</v>
      </c>
      <c r="AO112" s="83">
        <v>17.033343530336978</v>
      </c>
      <c r="AP112" s="83">
        <v>13.57344562573728</v>
      </c>
      <c r="AQ112" s="83">
        <v>6.3875038238763668</v>
      </c>
      <c r="AR112" s="87">
        <v>12.508861655091218</v>
      </c>
      <c r="AS112" s="83">
        <v>310.32622744332684</v>
      </c>
      <c r="AT112" s="83">
        <v>160.21988758223222</v>
      </c>
      <c r="AU112" s="83">
        <v>44.712526767134577</v>
      </c>
      <c r="AV112" s="83">
        <v>31.139081141397288</v>
      </c>
      <c r="AW112" s="83">
        <v>129.08080644083492</v>
      </c>
      <c r="AX112" s="83">
        <v>16.767197537675465</v>
      </c>
    </row>
    <row r="113" spans="1:50" s="3" customFormat="1" ht="12.75" x14ac:dyDescent="0.25">
      <c r="A113" s="76">
        <f>+A112+1</f>
        <v>2</v>
      </c>
      <c r="B113" s="69">
        <f>+B112+1</f>
        <v>80</v>
      </c>
      <c r="C113" s="86" t="s">
        <v>342</v>
      </c>
      <c r="D113" s="69">
        <v>130304</v>
      </c>
      <c r="E113" s="27" t="s">
        <v>242</v>
      </c>
      <c r="F113" s="27" t="s">
        <v>111</v>
      </c>
      <c r="G113" s="83">
        <f t="shared" si="22"/>
        <v>1716.5689335355721</v>
      </c>
      <c r="H113" s="83">
        <v>0</v>
      </c>
      <c r="I113" s="83">
        <v>4</v>
      </c>
      <c r="J113" s="83">
        <v>10</v>
      </c>
      <c r="K113" s="83">
        <v>14</v>
      </c>
      <c r="L113" s="83">
        <v>24</v>
      </c>
      <c r="M113" s="83">
        <v>31</v>
      </c>
      <c r="N113" s="83">
        <v>19</v>
      </c>
      <c r="O113" s="83">
        <v>38</v>
      </c>
      <c r="P113" s="83">
        <v>37</v>
      </c>
      <c r="Q113" s="83">
        <v>33.023430330231818</v>
      </c>
      <c r="R113" s="83">
        <v>35.224992352247263</v>
      </c>
      <c r="S113" s="83">
        <v>39.628116396278173</v>
      </c>
      <c r="T113" s="83">
        <v>43.297386432970605</v>
      </c>
      <c r="U113" s="83">
        <v>45.498948454986049</v>
      </c>
      <c r="V113" s="83">
        <v>49.902072499016953</v>
      </c>
      <c r="W113" s="83">
        <v>52.837488528370898</v>
      </c>
      <c r="X113" s="83">
        <v>49.90207249901696</v>
      </c>
      <c r="Y113" s="83">
        <v>44.76509444764757</v>
      </c>
      <c r="Z113" s="83">
        <v>41.829678418293632</v>
      </c>
      <c r="AA113" s="83">
        <v>36.692700366924228</v>
      </c>
      <c r="AB113" s="83">
        <v>33.75728433757029</v>
      </c>
      <c r="AC113" s="83">
        <v>30.08801430087787</v>
      </c>
      <c r="AD113" s="83">
        <v>25.684890256846963</v>
      </c>
      <c r="AE113" s="83">
        <v>106.40883106408029</v>
      </c>
      <c r="AF113" s="83">
        <v>117.41664117415755</v>
      </c>
      <c r="AG113" s="83">
        <v>158.51246558511269</v>
      </c>
      <c r="AH113" s="83">
        <v>113.74737113746514</v>
      </c>
      <c r="AI113" s="83">
        <v>96.134874961341495</v>
      </c>
      <c r="AJ113" s="83">
        <v>101.27185301271088</v>
      </c>
      <c r="AK113" s="83">
        <v>71.917692719171498</v>
      </c>
      <c r="AL113" s="83">
        <v>59.442174594417253</v>
      </c>
      <c r="AM113" s="83">
        <v>36.692700366924235</v>
      </c>
      <c r="AN113" s="83">
        <v>27.886452278862425</v>
      </c>
      <c r="AO113" s="83">
        <v>46.966656469663029</v>
      </c>
      <c r="AP113" s="83">
        <v>37.426554374262722</v>
      </c>
      <c r="AQ113" s="83">
        <v>17.612496176123635</v>
      </c>
      <c r="AR113" s="87">
        <v>34.491138344908784</v>
      </c>
      <c r="AS113" s="83">
        <v>855.67377255667316</v>
      </c>
      <c r="AT113" s="83">
        <v>441.78011241776773</v>
      </c>
      <c r="AU113" s="83">
        <v>123.28747323286545</v>
      </c>
      <c r="AV113" s="83">
        <v>85.860918858602702</v>
      </c>
      <c r="AW113" s="83">
        <v>355.91919355916502</v>
      </c>
      <c r="AX113" s="83">
        <v>46.232802462324535</v>
      </c>
    </row>
    <row r="114" spans="1:50" s="3" customFormat="1" ht="13.5" x14ac:dyDescent="0.25">
      <c r="A114" s="104"/>
      <c r="B114" s="69"/>
      <c r="C114" s="88"/>
      <c r="D114" s="69">
        <v>130305</v>
      </c>
      <c r="E114" s="10" t="s">
        <v>724</v>
      </c>
      <c r="F114" s="15"/>
      <c r="G114" s="89">
        <f t="shared" si="22"/>
        <v>2738</v>
      </c>
      <c r="H114" s="89">
        <f>+H115</f>
        <v>1</v>
      </c>
      <c r="I114" s="89">
        <f t="shared" ref="I114:P114" si="37">+I115</f>
        <v>9</v>
      </c>
      <c r="J114" s="89">
        <f t="shared" si="37"/>
        <v>21</v>
      </c>
      <c r="K114" s="89">
        <f t="shared" si="37"/>
        <v>30</v>
      </c>
      <c r="L114" s="89">
        <f t="shared" si="37"/>
        <v>39</v>
      </c>
      <c r="M114" s="89">
        <f t="shared" si="37"/>
        <v>52</v>
      </c>
      <c r="N114" s="89">
        <f t="shared" si="37"/>
        <v>37</v>
      </c>
      <c r="O114" s="89">
        <f t="shared" si="37"/>
        <v>43</v>
      </c>
      <c r="P114" s="89">
        <f t="shared" si="37"/>
        <v>39</v>
      </c>
      <c r="Q114" s="89">
        <v>63</v>
      </c>
      <c r="R114" s="89">
        <v>65.999999999999986</v>
      </c>
      <c r="S114" s="89">
        <v>70</v>
      </c>
      <c r="T114" s="89">
        <v>74.000000000000014</v>
      </c>
      <c r="U114" s="89">
        <v>78.000000000000014</v>
      </c>
      <c r="V114" s="89">
        <v>85</v>
      </c>
      <c r="W114" s="89">
        <v>85.000000000000014</v>
      </c>
      <c r="X114" s="89">
        <v>78</v>
      </c>
      <c r="Y114" s="89">
        <v>66</v>
      </c>
      <c r="Z114" s="89">
        <v>55</v>
      </c>
      <c r="AA114" s="89">
        <v>43</v>
      </c>
      <c r="AB114" s="89">
        <v>34.999999999999993</v>
      </c>
      <c r="AC114" s="89">
        <v>31</v>
      </c>
      <c r="AD114" s="89">
        <v>32.000000000000007</v>
      </c>
      <c r="AE114" s="89">
        <v>172</v>
      </c>
      <c r="AF114" s="89">
        <v>264</v>
      </c>
      <c r="AG114" s="89">
        <v>240.00000000000006</v>
      </c>
      <c r="AH114" s="89">
        <v>159</v>
      </c>
      <c r="AI114" s="89">
        <v>203</v>
      </c>
      <c r="AJ114" s="89">
        <v>125</v>
      </c>
      <c r="AK114" s="89">
        <v>68</v>
      </c>
      <c r="AL114" s="89">
        <v>125</v>
      </c>
      <c r="AM114" s="89">
        <v>77</v>
      </c>
      <c r="AN114" s="89">
        <v>63</v>
      </c>
      <c r="AO114" s="89">
        <v>69</v>
      </c>
      <c r="AP114" s="89">
        <v>54</v>
      </c>
      <c r="AQ114" s="89">
        <v>18</v>
      </c>
      <c r="AR114" s="90">
        <v>91</v>
      </c>
      <c r="AS114" s="89">
        <v>1430</v>
      </c>
      <c r="AT114" s="72">
        <v>692</v>
      </c>
      <c r="AU114" s="89">
        <v>189</v>
      </c>
      <c r="AV114" s="89">
        <v>84</v>
      </c>
      <c r="AW114" s="89">
        <v>608</v>
      </c>
      <c r="AX114" s="89">
        <v>123</v>
      </c>
    </row>
    <row r="115" spans="1:50" s="3" customFormat="1" ht="13.5" x14ac:dyDescent="0.25">
      <c r="A115" s="103">
        <v>1</v>
      </c>
      <c r="B115" s="69">
        <f>+B113+1</f>
        <v>81</v>
      </c>
      <c r="C115" s="86" t="s">
        <v>343</v>
      </c>
      <c r="D115" s="69">
        <v>130305</v>
      </c>
      <c r="E115" s="27" t="s">
        <v>259</v>
      </c>
      <c r="F115" s="27" t="s">
        <v>113</v>
      </c>
      <c r="G115" s="83">
        <f t="shared" si="22"/>
        <v>2738</v>
      </c>
      <c r="H115" s="83">
        <v>1</v>
      </c>
      <c r="I115" s="83">
        <v>9</v>
      </c>
      <c r="J115" s="83">
        <v>21</v>
      </c>
      <c r="K115" s="83">
        <v>30</v>
      </c>
      <c r="L115" s="83">
        <v>39</v>
      </c>
      <c r="M115" s="83">
        <v>52</v>
      </c>
      <c r="N115" s="83">
        <v>37</v>
      </c>
      <c r="O115" s="83">
        <v>43</v>
      </c>
      <c r="P115" s="83">
        <v>39</v>
      </c>
      <c r="Q115" s="83">
        <v>63</v>
      </c>
      <c r="R115" s="83">
        <v>65.999999999999986</v>
      </c>
      <c r="S115" s="83">
        <v>70</v>
      </c>
      <c r="T115" s="83">
        <v>74.000000000000014</v>
      </c>
      <c r="U115" s="83">
        <v>78.000000000000014</v>
      </c>
      <c r="V115" s="83">
        <v>85</v>
      </c>
      <c r="W115" s="83">
        <v>85.000000000000014</v>
      </c>
      <c r="X115" s="83">
        <v>78</v>
      </c>
      <c r="Y115" s="83">
        <v>66</v>
      </c>
      <c r="Z115" s="83">
        <v>55</v>
      </c>
      <c r="AA115" s="83">
        <v>43</v>
      </c>
      <c r="AB115" s="83">
        <v>34.999999999999993</v>
      </c>
      <c r="AC115" s="83">
        <v>31</v>
      </c>
      <c r="AD115" s="83">
        <v>32.000000000000007</v>
      </c>
      <c r="AE115" s="83">
        <v>172</v>
      </c>
      <c r="AF115" s="83">
        <v>264</v>
      </c>
      <c r="AG115" s="83">
        <v>240.00000000000006</v>
      </c>
      <c r="AH115" s="83">
        <v>159</v>
      </c>
      <c r="AI115" s="83">
        <v>203</v>
      </c>
      <c r="AJ115" s="83">
        <v>125</v>
      </c>
      <c r="AK115" s="83">
        <v>68</v>
      </c>
      <c r="AL115" s="83">
        <v>125</v>
      </c>
      <c r="AM115" s="83">
        <v>77</v>
      </c>
      <c r="AN115" s="83">
        <v>63</v>
      </c>
      <c r="AO115" s="83">
        <v>69</v>
      </c>
      <c r="AP115" s="83">
        <v>54</v>
      </c>
      <c r="AQ115" s="83">
        <v>18</v>
      </c>
      <c r="AR115" s="87">
        <v>91</v>
      </c>
      <c r="AS115" s="83">
        <v>1430</v>
      </c>
      <c r="AT115" s="83">
        <v>692</v>
      </c>
      <c r="AU115" s="83">
        <v>189</v>
      </c>
      <c r="AV115" s="83">
        <v>84</v>
      </c>
      <c r="AW115" s="83">
        <v>608</v>
      </c>
      <c r="AX115" s="83">
        <v>123</v>
      </c>
    </row>
    <row r="116" spans="1:50" s="3" customFormat="1" ht="13.5" x14ac:dyDescent="0.25">
      <c r="A116" s="104"/>
      <c r="B116" s="69"/>
      <c r="C116" s="88"/>
      <c r="D116" s="69">
        <v>130306</v>
      </c>
      <c r="E116" s="10" t="s">
        <v>725</v>
      </c>
      <c r="F116" s="15"/>
      <c r="G116" s="89">
        <f t="shared" si="22"/>
        <v>902</v>
      </c>
      <c r="H116" s="89">
        <f>+H117</f>
        <v>2</v>
      </c>
      <c r="I116" s="89">
        <f t="shared" ref="I116:P116" si="38">+I117</f>
        <v>12</v>
      </c>
      <c r="J116" s="89">
        <f t="shared" si="38"/>
        <v>7</v>
      </c>
      <c r="K116" s="89">
        <f t="shared" si="38"/>
        <v>19</v>
      </c>
      <c r="L116" s="89">
        <f t="shared" si="38"/>
        <v>26</v>
      </c>
      <c r="M116" s="89">
        <f t="shared" si="38"/>
        <v>26</v>
      </c>
      <c r="N116" s="89">
        <f t="shared" si="38"/>
        <v>35</v>
      </c>
      <c r="O116" s="89">
        <f t="shared" si="38"/>
        <v>22</v>
      </c>
      <c r="P116" s="89">
        <f t="shared" si="38"/>
        <v>29</v>
      </c>
      <c r="Q116" s="89">
        <v>21</v>
      </c>
      <c r="R116" s="89">
        <v>20</v>
      </c>
      <c r="S116" s="89">
        <v>21</v>
      </c>
      <c r="T116" s="89">
        <v>19</v>
      </c>
      <c r="U116" s="89">
        <v>19</v>
      </c>
      <c r="V116" s="89">
        <v>19</v>
      </c>
      <c r="W116" s="89">
        <v>18</v>
      </c>
      <c r="X116" s="89">
        <v>18</v>
      </c>
      <c r="Y116" s="89">
        <v>18</v>
      </c>
      <c r="Z116" s="89">
        <v>16</v>
      </c>
      <c r="AA116" s="89">
        <v>15</v>
      </c>
      <c r="AB116" s="89">
        <v>15</v>
      </c>
      <c r="AC116" s="89">
        <v>13</v>
      </c>
      <c r="AD116" s="89">
        <v>12</v>
      </c>
      <c r="AE116" s="89">
        <v>67.000000000000014</v>
      </c>
      <c r="AF116" s="89">
        <v>85</v>
      </c>
      <c r="AG116" s="89">
        <v>31</v>
      </c>
      <c r="AH116" s="89">
        <v>66</v>
      </c>
      <c r="AI116" s="89">
        <v>50</v>
      </c>
      <c r="AJ116" s="89">
        <v>49</v>
      </c>
      <c r="AK116" s="89">
        <v>62</v>
      </c>
      <c r="AL116" s="89">
        <v>15</v>
      </c>
      <c r="AM116" s="89">
        <v>40</v>
      </c>
      <c r="AN116" s="89">
        <v>16</v>
      </c>
      <c r="AO116" s="89">
        <v>8</v>
      </c>
      <c r="AP116" s="89">
        <v>3</v>
      </c>
      <c r="AQ116" s="89">
        <v>9</v>
      </c>
      <c r="AR116" s="90">
        <v>21</v>
      </c>
      <c r="AS116" s="89">
        <v>437</v>
      </c>
      <c r="AT116" s="72">
        <v>223</v>
      </c>
      <c r="AU116" s="89">
        <v>43</v>
      </c>
      <c r="AV116" s="89">
        <v>34.999999999999993</v>
      </c>
      <c r="AW116" s="89">
        <v>188</v>
      </c>
      <c r="AX116" s="89">
        <v>27</v>
      </c>
    </row>
    <row r="117" spans="1:50" s="3" customFormat="1" ht="13.5" x14ac:dyDescent="0.25">
      <c r="A117" s="103">
        <v>1</v>
      </c>
      <c r="B117" s="69">
        <f>+B115+1</f>
        <v>82</v>
      </c>
      <c r="C117" s="86" t="s">
        <v>344</v>
      </c>
      <c r="D117" s="69">
        <v>130306</v>
      </c>
      <c r="E117" s="27" t="s">
        <v>259</v>
      </c>
      <c r="F117" s="27" t="s">
        <v>114</v>
      </c>
      <c r="G117" s="83">
        <f t="shared" si="22"/>
        <v>902</v>
      </c>
      <c r="H117" s="83">
        <v>2</v>
      </c>
      <c r="I117" s="83">
        <v>12</v>
      </c>
      <c r="J117" s="83">
        <v>7</v>
      </c>
      <c r="K117" s="83">
        <v>19</v>
      </c>
      <c r="L117" s="83">
        <v>26</v>
      </c>
      <c r="M117" s="83">
        <v>26</v>
      </c>
      <c r="N117" s="83">
        <v>35</v>
      </c>
      <c r="O117" s="83">
        <v>22</v>
      </c>
      <c r="P117" s="83">
        <v>29</v>
      </c>
      <c r="Q117" s="83">
        <v>21</v>
      </c>
      <c r="R117" s="83">
        <v>20</v>
      </c>
      <c r="S117" s="83">
        <v>21</v>
      </c>
      <c r="T117" s="83">
        <v>19</v>
      </c>
      <c r="U117" s="83">
        <v>19</v>
      </c>
      <c r="V117" s="83">
        <v>19</v>
      </c>
      <c r="W117" s="83">
        <v>18</v>
      </c>
      <c r="X117" s="83">
        <v>18</v>
      </c>
      <c r="Y117" s="83">
        <v>18</v>
      </c>
      <c r="Z117" s="83">
        <v>16</v>
      </c>
      <c r="AA117" s="83">
        <v>15</v>
      </c>
      <c r="AB117" s="83">
        <v>15</v>
      </c>
      <c r="AC117" s="83">
        <v>13</v>
      </c>
      <c r="AD117" s="83">
        <v>12</v>
      </c>
      <c r="AE117" s="83">
        <v>67.000000000000014</v>
      </c>
      <c r="AF117" s="83">
        <v>85</v>
      </c>
      <c r="AG117" s="83">
        <v>31</v>
      </c>
      <c r="AH117" s="83">
        <v>66</v>
      </c>
      <c r="AI117" s="83">
        <v>50</v>
      </c>
      <c r="AJ117" s="83">
        <v>49</v>
      </c>
      <c r="AK117" s="83">
        <v>62</v>
      </c>
      <c r="AL117" s="83">
        <v>15</v>
      </c>
      <c r="AM117" s="83">
        <v>40</v>
      </c>
      <c r="AN117" s="83">
        <v>16</v>
      </c>
      <c r="AO117" s="83">
        <v>8</v>
      </c>
      <c r="AP117" s="83">
        <v>3</v>
      </c>
      <c r="AQ117" s="83">
        <v>9</v>
      </c>
      <c r="AR117" s="87">
        <v>21</v>
      </c>
      <c r="AS117" s="83">
        <v>437</v>
      </c>
      <c r="AT117" s="83">
        <v>223</v>
      </c>
      <c r="AU117" s="83">
        <v>43</v>
      </c>
      <c r="AV117" s="83">
        <v>34.999999999999993</v>
      </c>
      <c r="AW117" s="83">
        <v>188</v>
      </c>
      <c r="AX117" s="83">
        <v>27</v>
      </c>
    </row>
    <row r="118" spans="1:50" s="3" customFormat="1" ht="13.5" x14ac:dyDescent="0.25">
      <c r="A118" s="105"/>
      <c r="B118" s="69"/>
      <c r="C118" s="100"/>
      <c r="D118" s="69">
        <v>130400</v>
      </c>
      <c r="E118" s="28" t="s">
        <v>726</v>
      </c>
      <c r="F118" s="15"/>
      <c r="G118" s="101">
        <f t="shared" si="22"/>
        <v>91370</v>
      </c>
      <c r="H118" s="101">
        <f>+H119+H122+H125</f>
        <v>102</v>
      </c>
      <c r="I118" s="101">
        <f t="shared" ref="I118:P118" si="39">+I119+I122+I125</f>
        <v>704</v>
      </c>
      <c r="J118" s="101">
        <f t="shared" si="39"/>
        <v>770</v>
      </c>
      <c r="K118" s="101">
        <f t="shared" si="39"/>
        <v>1474</v>
      </c>
      <c r="L118" s="101">
        <f t="shared" si="39"/>
        <v>1348</v>
      </c>
      <c r="M118" s="101">
        <f t="shared" si="39"/>
        <v>1479</v>
      </c>
      <c r="N118" s="101">
        <f t="shared" si="39"/>
        <v>1421</v>
      </c>
      <c r="O118" s="101">
        <f t="shared" si="39"/>
        <v>1476</v>
      </c>
      <c r="P118" s="101">
        <f t="shared" si="39"/>
        <v>1559</v>
      </c>
      <c r="Q118" s="101">
        <v>1490</v>
      </c>
      <c r="R118" s="101">
        <v>1522</v>
      </c>
      <c r="S118" s="101">
        <v>1561</v>
      </c>
      <c r="T118" s="101">
        <v>1593</v>
      </c>
      <c r="U118" s="101">
        <v>1633</v>
      </c>
      <c r="V118" s="101">
        <v>1681</v>
      </c>
      <c r="W118" s="101">
        <v>1704</v>
      </c>
      <c r="X118" s="101">
        <v>1680</v>
      </c>
      <c r="Y118" s="101">
        <v>1636</v>
      </c>
      <c r="Z118" s="101">
        <v>1589</v>
      </c>
      <c r="AA118" s="101">
        <v>1544</v>
      </c>
      <c r="AB118" s="101">
        <v>1513</v>
      </c>
      <c r="AC118" s="101">
        <v>1496.9999999999998</v>
      </c>
      <c r="AD118" s="101">
        <v>1502</v>
      </c>
      <c r="AE118" s="101">
        <v>7531</v>
      </c>
      <c r="AF118" s="101">
        <v>7838</v>
      </c>
      <c r="AG118" s="101">
        <v>7591</v>
      </c>
      <c r="AH118" s="101">
        <v>7374</v>
      </c>
      <c r="AI118" s="101">
        <v>6542</v>
      </c>
      <c r="AJ118" s="101">
        <v>5228</v>
      </c>
      <c r="AK118" s="101">
        <v>4468</v>
      </c>
      <c r="AL118" s="101">
        <v>3683</v>
      </c>
      <c r="AM118" s="101">
        <v>3322</v>
      </c>
      <c r="AN118" s="101">
        <v>2433</v>
      </c>
      <c r="AO118" s="101">
        <v>1925</v>
      </c>
      <c r="AP118" s="101">
        <v>1286</v>
      </c>
      <c r="AQ118" s="101">
        <v>1247</v>
      </c>
      <c r="AR118" s="102">
        <v>1485</v>
      </c>
      <c r="AS118" s="101">
        <v>46825</v>
      </c>
      <c r="AT118" s="101">
        <v>25948</v>
      </c>
      <c r="AU118" s="101">
        <v>4124</v>
      </c>
      <c r="AV118" s="101">
        <v>3820</v>
      </c>
      <c r="AW118" s="101">
        <v>22128</v>
      </c>
      <c r="AX118" s="101">
        <v>2014</v>
      </c>
    </row>
    <row r="119" spans="1:50" s="3" customFormat="1" ht="13.5" x14ac:dyDescent="0.25">
      <c r="A119" s="104"/>
      <c r="B119" s="69"/>
      <c r="C119" s="88"/>
      <c r="D119" s="69">
        <v>130401</v>
      </c>
      <c r="E119" s="29" t="s">
        <v>727</v>
      </c>
      <c r="F119" s="15"/>
      <c r="G119" s="89">
        <f t="shared" si="22"/>
        <v>51691</v>
      </c>
      <c r="H119" s="89">
        <f>SUM(H120:H121)</f>
        <v>66</v>
      </c>
      <c r="I119" s="89">
        <f t="shared" ref="I119:P119" si="40">SUM(I120:I121)</f>
        <v>422</v>
      </c>
      <c r="J119" s="89">
        <f t="shared" si="40"/>
        <v>438</v>
      </c>
      <c r="K119" s="89">
        <f t="shared" si="40"/>
        <v>860</v>
      </c>
      <c r="L119" s="89">
        <f t="shared" si="40"/>
        <v>758</v>
      </c>
      <c r="M119" s="89">
        <f t="shared" si="40"/>
        <v>838</v>
      </c>
      <c r="N119" s="89">
        <f t="shared" si="40"/>
        <v>828</v>
      </c>
      <c r="O119" s="89">
        <f t="shared" si="40"/>
        <v>869</v>
      </c>
      <c r="P119" s="89">
        <f t="shared" si="40"/>
        <v>924</v>
      </c>
      <c r="Q119" s="89">
        <v>699.99999999999989</v>
      </c>
      <c r="R119" s="89">
        <v>724.99999999999989</v>
      </c>
      <c r="S119" s="89">
        <v>755</v>
      </c>
      <c r="T119" s="89">
        <v>790</v>
      </c>
      <c r="U119" s="89">
        <v>826</v>
      </c>
      <c r="V119" s="89">
        <v>873.00000000000011</v>
      </c>
      <c r="W119" s="89">
        <v>902</v>
      </c>
      <c r="X119" s="89">
        <v>899.00000000000011</v>
      </c>
      <c r="Y119" s="89">
        <v>878.00000000000011</v>
      </c>
      <c r="Z119" s="89">
        <v>858.00000000000011</v>
      </c>
      <c r="AA119" s="89">
        <v>837</v>
      </c>
      <c r="AB119" s="89">
        <v>822</v>
      </c>
      <c r="AC119" s="89">
        <v>814.99999999999989</v>
      </c>
      <c r="AD119" s="89">
        <v>814</v>
      </c>
      <c r="AE119" s="89">
        <v>4058.0000000000005</v>
      </c>
      <c r="AF119" s="89">
        <v>4172</v>
      </c>
      <c r="AG119" s="89">
        <v>4315</v>
      </c>
      <c r="AH119" s="89">
        <v>4182</v>
      </c>
      <c r="AI119" s="89">
        <v>3901</v>
      </c>
      <c r="AJ119" s="89">
        <v>3185</v>
      </c>
      <c r="AK119" s="89">
        <v>2740</v>
      </c>
      <c r="AL119" s="89">
        <v>2299</v>
      </c>
      <c r="AM119" s="89">
        <v>1987</v>
      </c>
      <c r="AN119" s="89">
        <v>1529</v>
      </c>
      <c r="AO119" s="89">
        <v>1136</v>
      </c>
      <c r="AP119" s="89">
        <v>834.99999999999989</v>
      </c>
      <c r="AQ119" s="89">
        <v>781</v>
      </c>
      <c r="AR119" s="90">
        <v>767.00000000000011</v>
      </c>
      <c r="AS119" s="89">
        <v>26540</v>
      </c>
      <c r="AT119" s="72">
        <v>14728.999999999998</v>
      </c>
      <c r="AU119" s="89">
        <v>2211.9999999999995</v>
      </c>
      <c r="AV119" s="89">
        <v>2031</v>
      </c>
      <c r="AW119" s="89">
        <v>12697.999999999998</v>
      </c>
      <c r="AX119" s="89">
        <v>1042</v>
      </c>
    </row>
    <row r="120" spans="1:50" s="3" customFormat="1" ht="12.75" x14ac:dyDescent="0.25">
      <c r="A120" s="76">
        <v>1</v>
      </c>
      <c r="B120" s="69">
        <f>+B117+1</f>
        <v>83</v>
      </c>
      <c r="C120" s="86" t="s">
        <v>345</v>
      </c>
      <c r="D120" s="69">
        <v>130401</v>
      </c>
      <c r="E120" s="27" t="s">
        <v>588</v>
      </c>
      <c r="F120" s="27" t="s">
        <v>60</v>
      </c>
      <c r="G120" s="83">
        <f t="shared" si="22"/>
        <v>43470.945440563446</v>
      </c>
      <c r="H120" s="83">
        <v>56</v>
      </c>
      <c r="I120" s="83">
        <v>355</v>
      </c>
      <c r="J120" s="83">
        <v>368</v>
      </c>
      <c r="K120" s="83">
        <v>723</v>
      </c>
      <c r="L120" s="83">
        <v>637</v>
      </c>
      <c r="M120" s="83">
        <v>705</v>
      </c>
      <c r="N120" s="83">
        <v>696</v>
      </c>
      <c r="O120" s="83">
        <v>731</v>
      </c>
      <c r="P120" s="83">
        <v>777</v>
      </c>
      <c r="Q120" s="83">
        <v>588.69356434535564</v>
      </c>
      <c r="R120" s="83">
        <v>609.71833450054692</v>
      </c>
      <c r="S120" s="83">
        <v>634.94805868677656</v>
      </c>
      <c r="T120" s="83">
        <v>664.38273690404435</v>
      </c>
      <c r="U120" s="83">
        <v>694.65840592751977</v>
      </c>
      <c r="V120" s="83">
        <v>734.18497381927943</v>
      </c>
      <c r="W120" s="83">
        <v>758.57370719930123</v>
      </c>
      <c r="X120" s="83">
        <v>756.05073478067834</v>
      </c>
      <c r="Y120" s="83">
        <v>738.38992785031769</v>
      </c>
      <c r="Z120" s="83">
        <v>721.57011172616467</v>
      </c>
      <c r="AA120" s="83">
        <v>703.90930479580391</v>
      </c>
      <c r="AB120" s="83">
        <v>691.29444270268914</v>
      </c>
      <c r="AC120" s="83">
        <v>685.40750705923551</v>
      </c>
      <c r="AD120" s="83">
        <v>684.56651625302788</v>
      </c>
      <c r="AE120" s="83">
        <v>3412.7406915906481</v>
      </c>
      <c r="AF120" s="83">
        <v>3508.6136434983205</v>
      </c>
      <c r="AG120" s="83">
        <v>3628.8753287860145</v>
      </c>
      <c r="AH120" s="83">
        <v>3517.0235515603963</v>
      </c>
      <c r="AI120" s="83">
        <v>3280.7051350160468</v>
      </c>
      <c r="AJ120" s="83">
        <v>2678.5557177713686</v>
      </c>
      <c r="AK120" s="83">
        <v>2304.3148090089639</v>
      </c>
      <c r="AL120" s="83">
        <v>1933.4378634713896</v>
      </c>
      <c r="AM120" s="83">
        <v>1671.0487319346028</v>
      </c>
      <c r="AN120" s="83">
        <v>1285.8749426914985</v>
      </c>
      <c r="AO120" s="83">
        <v>955.36555585189149</v>
      </c>
      <c r="AP120" s="83">
        <v>702.22732318338853</v>
      </c>
      <c r="AQ120" s="83">
        <v>656.81381964817547</v>
      </c>
      <c r="AR120" s="87">
        <v>645.03994836126844</v>
      </c>
      <c r="AS120" s="83">
        <v>22319.895996751056</v>
      </c>
      <c r="AT120" s="83">
        <v>12386.953584632491</v>
      </c>
      <c r="AU120" s="83">
        <v>1860.2716633313239</v>
      </c>
      <c r="AV120" s="83">
        <v>1708.0523274077393</v>
      </c>
      <c r="AW120" s="83">
        <v>10678.901257224752</v>
      </c>
      <c r="AX120" s="83">
        <v>876.31242006837238</v>
      </c>
    </row>
    <row r="121" spans="1:50" s="3" customFormat="1" ht="12.75" x14ac:dyDescent="0.25">
      <c r="A121" s="76">
        <f>+A120+1</f>
        <v>2</v>
      </c>
      <c r="B121" s="69">
        <f>+B120+1</f>
        <v>84</v>
      </c>
      <c r="C121" s="86" t="s">
        <v>346</v>
      </c>
      <c r="D121" s="69">
        <v>130401</v>
      </c>
      <c r="E121" s="27" t="s">
        <v>259</v>
      </c>
      <c r="F121" s="27" t="s">
        <v>61</v>
      </c>
      <c r="G121" s="83">
        <f t="shared" si="22"/>
        <v>8220.054559436554</v>
      </c>
      <c r="H121" s="83">
        <v>10</v>
      </c>
      <c r="I121" s="83">
        <v>67</v>
      </c>
      <c r="J121" s="83">
        <v>70</v>
      </c>
      <c r="K121" s="83">
        <v>137</v>
      </c>
      <c r="L121" s="83">
        <v>121</v>
      </c>
      <c r="M121" s="83">
        <v>133</v>
      </c>
      <c r="N121" s="83">
        <v>132</v>
      </c>
      <c r="O121" s="83">
        <v>138</v>
      </c>
      <c r="P121" s="83">
        <v>147</v>
      </c>
      <c r="Q121" s="83">
        <v>111.30643565464425</v>
      </c>
      <c r="R121" s="83">
        <v>115.281665499453</v>
      </c>
      <c r="S121" s="83">
        <v>120.05194131322347</v>
      </c>
      <c r="T121" s="83">
        <v>125.61726309595565</v>
      </c>
      <c r="U121" s="83">
        <v>131.34159407248026</v>
      </c>
      <c r="V121" s="83">
        <v>138.81502618072065</v>
      </c>
      <c r="W121" s="83">
        <v>143.42629280069875</v>
      </c>
      <c r="X121" s="83">
        <v>142.94926521932175</v>
      </c>
      <c r="Y121" s="83">
        <v>139.6100721496824</v>
      </c>
      <c r="Z121" s="83">
        <v>136.42988827383542</v>
      </c>
      <c r="AA121" s="83">
        <v>133.09069520419607</v>
      </c>
      <c r="AB121" s="83">
        <v>130.70555729731086</v>
      </c>
      <c r="AC121" s="83">
        <v>129.59249294076437</v>
      </c>
      <c r="AD121" s="83">
        <v>129.43348374697206</v>
      </c>
      <c r="AE121" s="83">
        <v>645.25930840935223</v>
      </c>
      <c r="AF121" s="83">
        <v>663.38635650167987</v>
      </c>
      <c r="AG121" s="83">
        <v>686.12467121398561</v>
      </c>
      <c r="AH121" s="83">
        <v>664.97644843960336</v>
      </c>
      <c r="AI121" s="83">
        <v>620.29486498395329</v>
      </c>
      <c r="AJ121" s="83">
        <v>506.44428222863132</v>
      </c>
      <c r="AK121" s="83">
        <v>435.68519099103605</v>
      </c>
      <c r="AL121" s="83">
        <v>365.56213652861021</v>
      </c>
      <c r="AM121" s="83">
        <v>315.95126806539736</v>
      </c>
      <c r="AN121" s="83">
        <v>243.1250573085016</v>
      </c>
      <c r="AO121" s="83">
        <v>180.63444414810846</v>
      </c>
      <c r="AP121" s="83">
        <v>132.77267681661138</v>
      </c>
      <c r="AQ121" s="83">
        <v>124.18618035182453</v>
      </c>
      <c r="AR121" s="87">
        <v>121.96005163873166</v>
      </c>
      <c r="AS121" s="83">
        <v>4220.1040032489418</v>
      </c>
      <c r="AT121" s="83">
        <v>2342.0464153675075</v>
      </c>
      <c r="AU121" s="83">
        <v>351.72833666867581</v>
      </c>
      <c r="AV121" s="83">
        <v>322.94767259226074</v>
      </c>
      <c r="AW121" s="83">
        <v>2019.0987427752468</v>
      </c>
      <c r="AX121" s="83">
        <v>165.6875799316276</v>
      </c>
    </row>
    <row r="122" spans="1:50" s="3" customFormat="1" ht="13.5" x14ac:dyDescent="0.25">
      <c r="A122" s="104"/>
      <c r="B122" s="69"/>
      <c r="C122" s="88"/>
      <c r="D122" s="69">
        <v>130402</v>
      </c>
      <c r="E122" s="10" t="s">
        <v>728</v>
      </c>
      <c r="F122" s="15"/>
      <c r="G122" s="89">
        <f t="shared" si="22"/>
        <v>24367</v>
      </c>
      <c r="H122" s="89">
        <f>SUM(H123:H124)</f>
        <v>23</v>
      </c>
      <c r="I122" s="89">
        <f t="shared" ref="I122:P122" si="41">SUM(I123:I124)</f>
        <v>182</v>
      </c>
      <c r="J122" s="89">
        <f t="shared" si="41"/>
        <v>223</v>
      </c>
      <c r="K122" s="89">
        <f t="shared" si="41"/>
        <v>405</v>
      </c>
      <c r="L122" s="89">
        <f t="shared" si="41"/>
        <v>361</v>
      </c>
      <c r="M122" s="89">
        <f t="shared" si="41"/>
        <v>412</v>
      </c>
      <c r="N122" s="89">
        <f t="shared" si="41"/>
        <v>367</v>
      </c>
      <c r="O122" s="89">
        <f t="shared" si="41"/>
        <v>342</v>
      </c>
      <c r="P122" s="89">
        <f t="shared" si="41"/>
        <v>372</v>
      </c>
      <c r="Q122" s="89">
        <v>485</v>
      </c>
      <c r="R122" s="89">
        <v>494</v>
      </c>
      <c r="S122" s="89">
        <v>505</v>
      </c>
      <c r="T122" s="89">
        <v>511</v>
      </c>
      <c r="U122" s="89">
        <v>519</v>
      </c>
      <c r="V122" s="89">
        <v>529</v>
      </c>
      <c r="W122" s="89">
        <v>529</v>
      </c>
      <c r="X122" s="89">
        <v>508</v>
      </c>
      <c r="Y122" s="89">
        <v>481.99999999999994</v>
      </c>
      <c r="Z122" s="89">
        <v>451.99999999999994</v>
      </c>
      <c r="AA122" s="89">
        <v>423</v>
      </c>
      <c r="AB122" s="89">
        <v>408</v>
      </c>
      <c r="AC122" s="89">
        <v>408.99999999999994</v>
      </c>
      <c r="AD122" s="89">
        <v>425.99999999999994</v>
      </c>
      <c r="AE122" s="89">
        <v>2271</v>
      </c>
      <c r="AF122" s="89">
        <v>2278</v>
      </c>
      <c r="AG122" s="89">
        <v>1935</v>
      </c>
      <c r="AH122" s="89">
        <v>1933.9999999999998</v>
      </c>
      <c r="AI122" s="89">
        <v>1682</v>
      </c>
      <c r="AJ122" s="89">
        <v>1181</v>
      </c>
      <c r="AK122" s="89">
        <v>1005.0000000000002</v>
      </c>
      <c r="AL122" s="89">
        <v>783</v>
      </c>
      <c r="AM122" s="89">
        <v>823</v>
      </c>
      <c r="AN122" s="89">
        <v>547</v>
      </c>
      <c r="AO122" s="89">
        <v>472</v>
      </c>
      <c r="AP122" s="89">
        <v>274</v>
      </c>
      <c r="AQ122" s="89">
        <v>243</v>
      </c>
      <c r="AR122" s="90">
        <v>435</v>
      </c>
      <c r="AS122" s="89">
        <v>12470</v>
      </c>
      <c r="AT122" s="72">
        <v>6890</v>
      </c>
      <c r="AU122" s="89">
        <v>1259</v>
      </c>
      <c r="AV122" s="89">
        <v>1065</v>
      </c>
      <c r="AW122" s="89">
        <v>5825</v>
      </c>
      <c r="AX122" s="89">
        <v>589</v>
      </c>
    </row>
    <row r="123" spans="1:50" s="3" customFormat="1" ht="12.75" x14ac:dyDescent="0.25">
      <c r="A123" s="76">
        <v>1</v>
      </c>
      <c r="B123" s="69">
        <f>+B121+1</f>
        <v>85</v>
      </c>
      <c r="C123" s="86" t="s">
        <v>347</v>
      </c>
      <c r="D123" s="69">
        <v>130402</v>
      </c>
      <c r="E123" s="27" t="s">
        <v>242</v>
      </c>
      <c r="F123" s="27" t="s">
        <v>62</v>
      </c>
      <c r="G123" s="83">
        <f t="shared" si="22"/>
        <v>5782.0321945501564</v>
      </c>
      <c r="H123" s="83">
        <v>5</v>
      </c>
      <c r="I123" s="83">
        <v>43</v>
      </c>
      <c r="J123" s="83">
        <v>53</v>
      </c>
      <c r="K123" s="83">
        <v>96</v>
      </c>
      <c r="L123" s="83">
        <v>86</v>
      </c>
      <c r="M123" s="83">
        <v>98</v>
      </c>
      <c r="N123" s="83">
        <v>87</v>
      </c>
      <c r="O123" s="83">
        <v>81</v>
      </c>
      <c r="P123" s="83">
        <v>88</v>
      </c>
      <c r="Q123" s="83">
        <v>115.08619569191359</v>
      </c>
      <c r="R123" s="83">
        <v>117.22181581815525</v>
      </c>
      <c r="S123" s="83">
        <v>119.83201819467291</v>
      </c>
      <c r="T123" s="83">
        <v>121.25576494550067</v>
      </c>
      <c r="U123" s="83">
        <v>123.15409394660443</v>
      </c>
      <c r="V123" s="83">
        <v>125.52700519798407</v>
      </c>
      <c r="W123" s="83">
        <v>125.5270051979841</v>
      </c>
      <c r="X123" s="83">
        <v>120.54389157008679</v>
      </c>
      <c r="Y123" s="83">
        <v>114.37432231649969</v>
      </c>
      <c r="Z123" s="83">
        <v>107.2555885623607</v>
      </c>
      <c r="AA123" s="83">
        <v>100.37414593335969</v>
      </c>
      <c r="AB123" s="83">
        <v>96.814779056290192</v>
      </c>
      <c r="AC123" s="83">
        <v>97.052070181428135</v>
      </c>
      <c r="AD123" s="83">
        <v>101.08601930877359</v>
      </c>
      <c r="AE123" s="83">
        <v>538.888145188321</v>
      </c>
      <c r="AF123" s="83">
        <v>540.54918306428692</v>
      </c>
      <c r="AG123" s="83">
        <v>459.15832714196443</v>
      </c>
      <c r="AH123" s="83">
        <v>458.92103601682658</v>
      </c>
      <c r="AI123" s="83">
        <v>399.12367248205908</v>
      </c>
      <c r="AJ123" s="83">
        <v>280.24081878793805</v>
      </c>
      <c r="AK123" s="83">
        <v>238.47758076365594</v>
      </c>
      <c r="AL123" s="83">
        <v>185.79895098302751</v>
      </c>
      <c r="AM123" s="83">
        <v>195.29059598854616</v>
      </c>
      <c r="AN123" s="83">
        <v>129.79824545046745</v>
      </c>
      <c r="AO123" s="83">
        <v>112.00141106512</v>
      </c>
      <c r="AP123" s="83">
        <v>65.017768287802724</v>
      </c>
      <c r="AQ123" s="83">
        <v>57.66174340852578</v>
      </c>
      <c r="AR123" s="87">
        <v>103.22163943501528</v>
      </c>
      <c r="AS123" s="83">
        <v>2959.0203304704373</v>
      </c>
      <c r="AT123" s="83">
        <v>1634.9358522005869</v>
      </c>
      <c r="AU123" s="83">
        <v>298.74952654869941</v>
      </c>
      <c r="AV123" s="83">
        <v>252.71504827193391</v>
      </c>
      <c r="AW123" s="83">
        <v>1382.2208039286529</v>
      </c>
      <c r="AX123" s="83">
        <v>139.7644727062621</v>
      </c>
    </row>
    <row r="124" spans="1:50" s="3" customFormat="1" ht="12.75" x14ac:dyDescent="0.25">
      <c r="A124" s="76">
        <f>+A123+1</f>
        <v>2</v>
      </c>
      <c r="B124" s="69">
        <f>+B123+1</f>
        <v>86</v>
      </c>
      <c r="C124" s="86" t="s">
        <v>348</v>
      </c>
      <c r="D124" s="69">
        <v>130402</v>
      </c>
      <c r="E124" s="27" t="s">
        <v>242</v>
      </c>
      <c r="F124" s="27" t="s">
        <v>63</v>
      </c>
      <c r="G124" s="83">
        <f t="shared" si="22"/>
        <v>18584.967805449844</v>
      </c>
      <c r="H124" s="83">
        <v>18</v>
      </c>
      <c r="I124" s="83">
        <v>139</v>
      </c>
      <c r="J124" s="83">
        <v>170</v>
      </c>
      <c r="K124" s="83">
        <v>309</v>
      </c>
      <c r="L124" s="83">
        <v>275</v>
      </c>
      <c r="M124" s="83">
        <v>314</v>
      </c>
      <c r="N124" s="83">
        <v>280</v>
      </c>
      <c r="O124" s="83">
        <v>261</v>
      </c>
      <c r="P124" s="83">
        <v>284</v>
      </c>
      <c r="Q124" s="83">
        <v>369.91380430808641</v>
      </c>
      <c r="R124" s="83">
        <v>376.77818418184472</v>
      </c>
      <c r="S124" s="83">
        <v>385.16798180532709</v>
      </c>
      <c r="T124" s="83">
        <v>389.74423505449931</v>
      </c>
      <c r="U124" s="83">
        <v>395.84590605339559</v>
      </c>
      <c r="V124" s="83">
        <v>403.47299480201593</v>
      </c>
      <c r="W124" s="83">
        <v>403.47299480201593</v>
      </c>
      <c r="X124" s="83">
        <v>387.45610842991323</v>
      </c>
      <c r="Y124" s="83">
        <v>367.62567768350027</v>
      </c>
      <c r="Z124" s="83">
        <v>344.74441143763926</v>
      </c>
      <c r="AA124" s="83">
        <v>322.62585406664033</v>
      </c>
      <c r="AB124" s="83">
        <v>311.18522094370979</v>
      </c>
      <c r="AC124" s="83">
        <v>311.94792981857182</v>
      </c>
      <c r="AD124" s="83">
        <v>324.91398069122636</v>
      </c>
      <c r="AE124" s="83">
        <v>1732.111854811679</v>
      </c>
      <c r="AF124" s="83">
        <v>1737.4508169357132</v>
      </c>
      <c r="AG124" s="83">
        <v>1475.8416728580355</v>
      </c>
      <c r="AH124" s="83">
        <v>1475.0789639831733</v>
      </c>
      <c r="AI124" s="83">
        <v>1282.876327517941</v>
      </c>
      <c r="AJ124" s="83">
        <v>900.759181212062</v>
      </c>
      <c r="AK124" s="83">
        <v>766.52241923634426</v>
      </c>
      <c r="AL124" s="83">
        <v>597.20104901697255</v>
      </c>
      <c r="AM124" s="83">
        <v>627.7094040114539</v>
      </c>
      <c r="AN124" s="83">
        <v>417.20175454953255</v>
      </c>
      <c r="AO124" s="83">
        <v>359.99858893487999</v>
      </c>
      <c r="AP124" s="83">
        <v>208.98223171219729</v>
      </c>
      <c r="AQ124" s="83">
        <v>185.33825659147422</v>
      </c>
      <c r="AR124" s="87">
        <v>331.77836056498472</v>
      </c>
      <c r="AS124" s="83">
        <v>9510.9796695295627</v>
      </c>
      <c r="AT124" s="83">
        <v>5255.0641477994141</v>
      </c>
      <c r="AU124" s="83">
        <v>960.25047345130065</v>
      </c>
      <c r="AV124" s="83">
        <v>812.28495172806606</v>
      </c>
      <c r="AW124" s="83">
        <v>4442.7791960713475</v>
      </c>
      <c r="AX124" s="83">
        <v>449.23552729373796</v>
      </c>
    </row>
    <row r="125" spans="1:50" s="3" customFormat="1" ht="13.5" x14ac:dyDescent="0.25">
      <c r="A125" s="104"/>
      <c r="B125" s="69"/>
      <c r="C125" s="88"/>
      <c r="D125" s="69">
        <v>130403</v>
      </c>
      <c r="E125" s="10" t="s">
        <v>729</v>
      </c>
      <c r="F125" s="15"/>
      <c r="G125" s="89">
        <f t="shared" si="22"/>
        <v>15312</v>
      </c>
      <c r="H125" s="89">
        <f>SUM(H126:H128)</f>
        <v>13</v>
      </c>
      <c r="I125" s="89">
        <f t="shared" ref="I125:P125" si="42">SUM(I126:I128)</f>
        <v>100</v>
      </c>
      <c r="J125" s="89">
        <f t="shared" si="42"/>
        <v>109</v>
      </c>
      <c r="K125" s="89">
        <f t="shared" si="42"/>
        <v>209</v>
      </c>
      <c r="L125" s="89">
        <f t="shared" si="42"/>
        <v>229</v>
      </c>
      <c r="M125" s="89">
        <f t="shared" si="42"/>
        <v>229</v>
      </c>
      <c r="N125" s="89">
        <f t="shared" si="42"/>
        <v>226</v>
      </c>
      <c r="O125" s="89">
        <f t="shared" si="42"/>
        <v>265</v>
      </c>
      <c r="P125" s="89">
        <f t="shared" si="42"/>
        <v>263</v>
      </c>
      <c r="Q125" s="89">
        <v>305.00000000000006</v>
      </c>
      <c r="R125" s="89">
        <v>303.00000000000006</v>
      </c>
      <c r="S125" s="89">
        <v>301</v>
      </c>
      <c r="T125" s="89">
        <v>292.00000000000006</v>
      </c>
      <c r="U125" s="89">
        <v>288</v>
      </c>
      <c r="V125" s="89">
        <v>279.00000000000006</v>
      </c>
      <c r="W125" s="89">
        <v>273</v>
      </c>
      <c r="X125" s="89">
        <v>273</v>
      </c>
      <c r="Y125" s="89">
        <v>276.00000000000006</v>
      </c>
      <c r="Z125" s="89">
        <v>279.00000000000006</v>
      </c>
      <c r="AA125" s="89">
        <v>284.00000000000006</v>
      </c>
      <c r="AB125" s="89">
        <v>283.00000000000006</v>
      </c>
      <c r="AC125" s="89">
        <v>273</v>
      </c>
      <c r="AD125" s="89">
        <v>262</v>
      </c>
      <c r="AE125" s="89">
        <v>1202.0000000000002</v>
      </c>
      <c r="AF125" s="89">
        <v>1388</v>
      </c>
      <c r="AG125" s="89">
        <v>1341</v>
      </c>
      <c r="AH125" s="89">
        <v>1258.0000000000005</v>
      </c>
      <c r="AI125" s="89">
        <v>959</v>
      </c>
      <c r="AJ125" s="89">
        <v>862</v>
      </c>
      <c r="AK125" s="89">
        <v>723</v>
      </c>
      <c r="AL125" s="89">
        <v>601.00000000000011</v>
      </c>
      <c r="AM125" s="89">
        <v>512</v>
      </c>
      <c r="AN125" s="89">
        <v>357.00000000000006</v>
      </c>
      <c r="AO125" s="89">
        <v>317</v>
      </c>
      <c r="AP125" s="89">
        <v>177.00000000000003</v>
      </c>
      <c r="AQ125" s="89">
        <v>223.00000000000003</v>
      </c>
      <c r="AR125" s="90">
        <v>283</v>
      </c>
      <c r="AS125" s="89">
        <v>7815</v>
      </c>
      <c r="AT125" s="72">
        <v>4329</v>
      </c>
      <c r="AU125" s="89">
        <v>653.00000000000011</v>
      </c>
      <c r="AV125" s="89">
        <v>724.00000000000023</v>
      </c>
      <c r="AW125" s="89">
        <v>3605</v>
      </c>
      <c r="AX125" s="89">
        <v>383</v>
      </c>
    </row>
    <row r="126" spans="1:50" s="3" customFormat="1" ht="12.75" x14ac:dyDescent="0.25">
      <c r="A126" s="76">
        <v>1</v>
      </c>
      <c r="B126" s="69">
        <f>+B124+1</f>
        <v>87</v>
      </c>
      <c r="C126" s="86" t="s">
        <v>349</v>
      </c>
      <c r="D126" s="69">
        <v>130403</v>
      </c>
      <c r="E126" s="27" t="s">
        <v>242</v>
      </c>
      <c r="F126" s="27" t="s">
        <v>64</v>
      </c>
      <c r="G126" s="83">
        <f t="shared" si="22"/>
        <v>8755.8448732828656</v>
      </c>
      <c r="H126" s="83">
        <v>7</v>
      </c>
      <c r="I126" s="83">
        <v>57</v>
      </c>
      <c r="J126" s="83">
        <v>63</v>
      </c>
      <c r="K126" s="83">
        <v>120</v>
      </c>
      <c r="L126" s="83">
        <v>131</v>
      </c>
      <c r="M126" s="83">
        <v>131</v>
      </c>
      <c r="N126" s="83">
        <v>129</v>
      </c>
      <c r="O126" s="83">
        <v>152</v>
      </c>
      <c r="P126" s="83">
        <v>150</v>
      </c>
      <c r="Q126" s="83">
        <v>174.39836486583209</v>
      </c>
      <c r="R126" s="83">
        <v>173.25476903064632</v>
      </c>
      <c r="S126" s="83">
        <v>172.11117319546048</v>
      </c>
      <c r="T126" s="83">
        <v>166.96499193712449</v>
      </c>
      <c r="U126" s="83">
        <v>164.67780026675291</v>
      </c>
      <c r="V126" s="83">
        <v>159.5316190084169</v>
      </c>
      <c r="W126" s="83">
        <v>156.10083150285951</v>
      </c>
      <c r="X126" s="83">
        <v>156.10083150285951</v>
      </c>
      <c r="Y126" s="83">
        <v>157.81622525563819</v>
      </c>
      <c r="Z126" s="83">
        <v>159.53161900841687</v>
      </c>
      <c r="AA126" s="83">
        <v>162.39060859638136</v>
      </c>
      <c r="AB126" s="83">
        <v>161.81881067878848</v>
      </c>
      <c r="AC126" s="83">
        <v>156.10083150285951</v>
      </c>
      <c r="AD126" s="83">
        <v>149.81105440933771</v>
      </c>
      <c r="AE126" s="83">
        <v>687.30109694665634</v>
      </c>
      <c r="AF126" s="83">
        <v>793.65550961893405</v>
      </c>
      <c r="AG126" s="83">
        <v>766.78100749206817</v>
      </c>
      <c r="AH126" s="83">
        <v>719.32178033185824</v>
      </c>
      <c r="AI126" s="83">
        <v>548.35420297158339</v>
      </c>
      <c r="AJ126" s="83">
        <v>492.88980496507293</v>
      </c>
      <c r="AK126" s="83">
        <v>413.40989441966093</v>
      </c>
      <c r="AL126" s="83">
        <v>343.65054847332817</v>
      </c>
      <c r="AM126" s="83">
        <v>292.76053380756076</v>
      </c>
      <c r="AN126" s="83">
        <v>204.13185658066249</v>
      </c>
      <c r="AO126" s="83">
        <v>181.25993987694676</v>
      </c>
      <c r="AP126" s="83">
        <v>101.20823141394189</v>
      </c>
      <c r="AQ126" s="83">
        <v>127.51093562321492</v>
      </c>
      <c r="AR126" s="87">
        <v>161.81881067878842</v>
      </c>
      <c r="AS126" s="83">
        <v>4468.6007259884509</v>
      </c>
      <c r="AT126" s="83">
        <v>2475.3131852596298</v>
      </c>
      <c r="AU126" s="83">
        <v>373.38404018815856</v>
      </c>
      <c r="AV126" s="83">
        <v>413.98169233725389</v>
      </c>
      <c r="AW126" s="83">
        <v>2061.3314929223757</v>
      </c>
      <c r="AX126" s="83">
        <v>218.99860243807763</v>
      </c>
    </row>
    <row r="127" spans="1:50" s="3" customFormat="1" ht="12.75" x14ac:dyDescent="0.25">
      <c r="A127" s="76">
        <f>+A126+1</f>
        <v>2</v>
      </c>
      <c r="B127" s="69">
        <f>+B126+1</f>
        <v>88</v>
      </c>
      <c r="C127" s="86" t="s">
        <v>350</v>
      </c>
      <c r="D127" s="69">
        <v>130403</v>
      </c>
      <c r="E127" s="27" t="s">
        <v>259</v>
      </c>
      <c r="F127" s="27" t="s">
        <v>66</v>
      </c>
      <c r="G127" s="83">
        <f t="shared" si="22"/>
        <v>4130.3831268438571</v>
      </c>
      <c r="H127" s="83">
        <v>4</v>
      </c>
      <c r="I127" s="83">
        <v>27</v>
      </c>
      <c r="J127" s="83">
        <v>29</v>
      </c>
      <c r="K127" s="83">
        <v>56</v>
      </c>
      <c r="L127" s="83">
        <v>62</v>
      </c>
      <c r="M127" s="83">
        <v>62</v>
      </c>
      <c r="N127" s="83">
        <v>61</v>
      </c>
      <c r="O127" s="83">
        <v>71</v>
      </c>
      <c r="P127" s="83">
        <v>71</v>
      </c>
      <c r="Q127" s="83">
        <v>82.28002690140211</v>
      </c>
      <c r="R127" s="83">
        <v>81.740485741392916</v>
      </c>
      <c r="S127" s="83">
        <v>81.200944581383709</v>
      </c>
      <c r="T127" s="83">
        <v>78.773009361342346</v>
      </c>
      <c r="U127" s="83">
        <v>77.69392704132396</v>
      </c>
      <c r="V127" s="83">
        <v>75.265991821282583</v>
      </c>
      <c r="W127" s="83">
        <v>73.647368341255003</v>
      </c>
      <c r="X127" s="83">
        <v>73.647368341255003</v>
      </c>
      <c r="Y127" s="83">
        <v>74.4566800812688</v>
      </c>
      <c r="Z127" s="83">
        <v>75.265991821282583</v>
      </c>
      <c r="AA127" s="83">
        <v>76.614844721305573</v>
      </c>
      <c r="AB127" s="83">
        <v>76.345074141300969</v>
      </c>
      <c r="AC127" s="83">
        <v>73.647368341255003</v>
      </c>
      <c r="AD127" s="83">
        <v>70.679891961204433</v>
      </c>
      <c r="AE127" s="83">
        <v>324.26423716552563</v>
      </c>
      <c r="AF127" s="83">
        <v>374.44156504638073</v>
      </c>
      <c r="AG127" s="83">
        <v>361.7623477861647</v>
      </c>
      <c r="AH127" s="83">
        <v>339.37138964578315</v>
      </c>
      <c r="AI127" s="83">
        <v>258.70998622440857</v>
      </c>
      <c r="AJ127" s="83">
        <v>232.54223996396263</v>
      </c>
      <c r="AK127" s="83">
        <v>195.04412934332365</v>
      </c>
      <c r="AL127" s="83">
        <v>162.13211858276281</v>
      </c>
      <c r="AM127" s="83">
        <v>138.12253696235368</v>
      </c>
      <c r="AN127" s="83">
        <v>96.308097061641163</v>
      </c>
      <c r="AO127" s="83">
        <v>85.517273861457269</v>
      </c>
      <c r="AP127" s="83">
        <v>47.749392660813683</v>
      </c>
      <c r="AQ127" s="83">
        <v>60.15883934102515</v>
      </c>
      <c r="AR127" s="87">
        <v>76.345074141300969</v>
      </c>
      <c r="AS127" s="83">
        <v>2108.2570827359264</v>
      </c>
      <c r="AT127" s="83">
        <v>1167.8368408399006</v>
      </c>
      <c r="AU127" s="83">
        <v>176.1601887430019</v>
      </c>
      <c r="AV127" s="83">
        <v>195.31389992332828</v>
      </c>
      <c r="AW127" s="83">
        <v>972.52294091657234</v>
      </c>
      <c r="AX127" s="83">
        <v>103.32213214176068</v>
      </c>
    </row>
    <row r="128" spans="1:50" s="3" customFormat="1" ht="12.75" x14ac:dyDescent="0.25">
      <c r="A128" s="76">
        <f>+A127+1</f>
        <v>3</v>
      </c>
      <c r="B128" s="69">
        <f>+B127+1</f>
        <v>89</v>
      </c>
      <c r="C128" s="86" t="s">
        <v>351</v>
      </c>
      <c r="D128" s="69">
        <v>130403</v>
      </c>
      <c r="E128" s="27" t="s">
        <v>259</v>
      </c>
      <c r="F128" s="27" t="s">
        <v>65</v>
      </c>
      <c r="G128" s="83">
        <f t="shared" si="22"/>
        <v>2425.7719998732809</v>
      </c>
      <c r="H128" s="83">
        <v>2</v>
      </c>
      <c r="I128" s="83">
        <v>16</v>
      </c>
      <c r="J128" s="83">
        <v>17</v>
      </c>
      <c r="K128" s="83">
        <v>33</v>
      </c>
      <c r="L128" s="83">
        <v>36</v>
      </c>
      <c r="M128" s="83">
        <v>36</v>
      </c>
      <c r="N128" s="83">
        <v>36</v>
      </c>
      <c r="O128" s="83">
        <v>42</v>
      </c>
      <c r="P128" s="83">
        <v>42</v>
      </c>
      <c r="Q128" s="83">
        <v>48.321608232765861</v>
      </c>
      <c r="R128" s="83">
        <v>48.004745227960839</v>
      </c>
      <c r="S128" s="83">
        <v>47.687882223155817</v>
      </c>
      <c r="T128" s="83">
        <v>46.261998701533223</v>
      </c>
      <c r="U128" s="83">
        <v>45.628272691923172</v>
      </c>
      <c r="V128" s="83">
        <v>44.20238917030057</v>
      </c>
      <c r="W128" s="83">
        <v>43.251800155885512</v>
      </c>
      <c r="X128" s="83">
        <v>43.251800155885505</v>
      </c>
      <c r="Y128" s="83">
        <v>43.727094663093034</v>
      </c>
      <c r="Z128" s="83">
        <v>44.202389170300577</v>
      </c>
      <c r="AA128" s="83">
        <v>44.994546682313128</v>
      </c>
      <c r="AB128" s="83">
        <v>44.836115179910621</v>
      </c>
      <c r="AC128" s="83">
        <v>43.251800155885505</v>
      </c>
      <c r="AD128" s="83">
        <v>41.509053629457888</v>
      </c>
      <c r="AE128" s="83">
        <v>190.43466588781826</v>
      </c>
      <c r="AF128" s="83">
        <v>219.90292533468531</v>
      </c>
      <c r="AG128" s="83">
        <v>212.45664472176725</v>
      </c>
      <c r="AH128" s="83">
        <v>199.30683002235889</v>
      </c>
      <c r="AI128" s="83">
        <v>151.93581080400804</v>
      </c>
      <c r="AJ128" s="83">
        <v>136.56795507096447</v>
      </c>
      <c r="AK128" s="83">
        <v>114.54597623701547</v>
      </c>
      <c r="AL128" s="83">
        <v>95.217332943909113</v>
      </c>
      <c r="AM128" s="83">
        <v>81.116929230085631</v>
      </c>
      <c r="AN128" s="83">
        <v>56.560046357696429</v>
      </c>
      <c r="AO128" s="83">
        <v>50.222786261595985</v>
      </c>
      <c r="AP128" s="83">
        <v>28.042375925244453</v>
      </c>
      <c r="AQ128" s="83">
        <v>35.330225035759959</v>
      </c>
      <c r="AR128" s="87">
        <v>44.836115179910621</v>
      </c>
      <c r="AS128" s="83">
        <v>1238.1421912756234</v>
      </c>
      <c r="AT128" s="83">
        <v>685.8499739004701</v>
      </c>
      <c r="AU128" s="83">
        <v>103.4557710688397</v>
      </c>
      <c r="AV128" s="83">
        <v>114.70440773941799</v>
      </c>
      <c r="AW128" s="83">
        <v>571.1455661610521</v>
      </c>
      <c r="AX128" s="83">
        <v>60.679265420161713</v>
      </c>
    </row>
    <row r="129" spans="1:50" s="3" customFormat="1" ht="13.5" x14ac:dyDescent="0.25">
      <c r="A129" s="105"/>
      <c r="B129" s="69"/>
      <c r="C129" s="100"/>
      <c r="D129" s="69">
        <v>130500</v>
      </c>
      <c r="E129" s="28" t="s">
        <v>730</v>
      </c>
      <c r="F129" s="15"/>
      <c r="G129" s="101">
        <f t="shared" si="22"/>
        <v>31792</v>
      </c>
      <c r="H129" s="101">
        <f>+H130+H138+H144+H148</f>
        <v>28</v>
      </c>
      <c r="I129" s="101">
        <f>+I130+I138+I144+I148</f>
        <v>265</v>
      </c>
      <c r="J129" s="101">
        <f>+J130+J138+J144+J148</f>
        <v>305</v>
      </c>
      <c r="K129" s="101">
        <f t="shared" ref="K129:O129" si="43">+K130+K138+K144+K148</f>
        <v>570</v>
      </c>
      <c r="L129" s="101">
        <f t="shared" si="43"/>
        <v>554</v>
      </c>
      <c r="M129" s="101">
        <f t="shared" si="43"/>
        <v>627</v>
      </c>
      <c r="N129" s="101">
        <f t="shared" si="43"/>
        <v>616</v>
      </c>
      <c r="O129" s="101">
        <f t="shared" si="43"/>
        <v>711</v>
      </c>
      <c r="P129" s="101">
        <f>+P130+P138+P144+P148</f>
        <v>647</v>
      </c>
      <c r="Q129" s="101">
        <v>796.00000000000011</v>
      </c>
      <c r="R129" s="101">
        <v>801</v>
      </c>
      <c r="S129" s="101">
        <v>799</v>
      </c>
      <c r="T129" s="101">
        <v>796</v>
      </c>
      <c r="U129" s="101">
        <v>792</v>
      </c>
      <c r="V129" s="101">
        <v>792</v>
      </c>
      <c r="W129" s="101">
        <v>774</v>
      </c>
      <c r="X129" s="101">
        <v>732</v>
      </c>
      <c r="Y129" s="101">
        <v>669</v>
      </c>
      <c r="Z129" s="101">
        <v>614</v>
      </c>
      <c r="AA129" s="101">
        <v>553</v>
      </c>
      <c r="AB129" s="101">
        <v>515</v>
      </c>
      <c r="AC129" s="101">
        <v>500</v>
      </c>
      <c r="AD129" s="101">
        <v>506</v>
      </c>
      <c r="AE129" s="101">
        <v>2559.0000000000005</v>
      </c>
      <c r="AF129" s="101">
        <v>2459.0000000000005</v>
      </c>
      <c r="AG129" s="101">
        <v>2226</v>
      </c>
      <c r="AH129" s="101">
        <v>2174</v>
      </c>
      <c r="AI129" s="101">
        <v>1770</v>
      </c>
      <c r="AJ129" s="101">
        <v>1522</v>
      </c>
      <c r="AK129" s="101">
        <v>1385</v>
      </c>
      <c r="AL129" s="101">
        <v>1066</v>
      </c>
      <c r="AM129" s="101">
        <v>900.00000000000023</v>
      </c>
      <c r="AN129" s="101">
        <v>825</v>
      </c>
      <c r="AO129" s="101">
        <v>618</v>
      </c>
      <c r="AP129" s="101">
        <v>397.00000000000006</v>
      </c>
      <c r="AQ129" s="101">
        <v>527</v>
      </c>
      <c r="AR129" s="102">
        <v>754</v>
      </c>
      <c r="AS129" s="101">
        <v>16376.000000000002</v>
      </c>
      <c r="AT129" s="101">
        <v>7848</v>
      </c>
      <c r="AU129" s="101">
        <v>1887</v>
      </c>
      <c r="AV129" s="101">
        <v>1292.0000000000002</v>
      </c>
      <c r="AW129" s="101">
        <v>6556</v>
      </c>
      <c r="AX129" s="101">
        <v>1022.0000000000002</v>
      </c>
    </row>
    <row r="130" spans="1:50" s="3" customFormat="1" ht="13.5" x14ac:dyDescent="0.25">
      <c r="A130" s="104"/>
      <c r="B130" s="69"/>
      <c r="C130" s="88"/>
      <c r="D130" s="69">
        <v>130501</v>
      </c>
      <c r="E130" s="29" t="s">
        <v>731</v>
      </c>
      <c r="F130" s="15"/>
      <c r="G130" s="89">
        <f t="shared" si="22"/>
        <v>12195</v>
      </c>
      <c r="H130" s="89">
        <f>SUM(H131:H137)</f>
        <v>10</v>
      </c>
      <c r="I130" s="89">
        <f t="shared" ref="I130:P130" si="44">SUM(I131:I137)</f>
        <v>102</v>
      </c>
      <c r="J130" s="89">
        <f t="shared" si="44"/>
        <v>105</v>
      </c>
      <c r="K130" s="89">
        <f t="shared" si="44"/>
        <v>207</v>
      </c>
      <c r="L130" s="89">
        <f t="shared" si="44"/>
        <v>194</v>
      </c>
      <c r="M130" s="89">
        <f t="shared" si="44"/>
        <v>216</v>
      </c>
      <c r="N130" s="89">
        <f t="shared" si="44"/>
        <v>222</v>
      </c>
      <c r="O130" s="89">
        <f t="shared" si="44"/>
        <v>260</v>
      </c>
      <c r="P130" s="89">
        <f t="shared" si="44"/>
        <v>250</v>
      </c>
      <c r="Q130" s="89">
        <v>241.00000000000006</v>
      </c>
      <c r="R130" s="89">
        <v>249.00000000000006</v>
      </c>
      <c r="S130" s="89">
        <v>258.00000000000006</v>
      </c>
      <c r="T130" s="89">
        <v>269</v>
      </c>
      <c r="U130" s="89">
        <v>276.00000000000006</v>
      </c>
      <c r="V130" s="89">
        <v>288.00000000000006</v>
      </c>
      <c r="W130" s="89">
        <v>290</v>
      </c>
      <c r="X130" s="89">
        <v>276</v>
      </c>
      <c r="Y130" s="89">
        <v>250.00000000000003</v>
      </c>
      <c r="Z130" s="89">
        <v>228.00000000000003</v>
      </c>
      <c r="AA130" s="89">
        <v>205.00000000000006</v>
      </c>
      <c r="AB130" s="89">
        <v>189.00000000000003</v>
      </c>
      <c r="AC130" s="89">
        <v>184.00000000000003</v>
      </c>
      <c r="AD130" s="89">
        <v>187.00000000000003</v>
      </c>
      <c r="AE130" s="89">
        <v>945.00000000000023</v>
      </c>
      <c r="AF130" s="89">
        <v>877.00000000000034</v>
      </c>
      <c r="AG130" s="89">
        <v>917.00000000000011</v>
      </c>
      <c r="AH130" s="89">
        <v>913</v>
      </c>
      <c r="AI130" s="89">
        <v>650.00000000000023</v>
      </c>
      <c r="AJ130" s="89">
        <v>623.00000000000011</v>
      </c>
      <c r="AK130" s="89">
        <v>619.00000000000011</v>
      </c>
      <c r="AL130" s="89">
        <v>488.00000000000006</v>
      </c>
      <c r="AM130" s="89">
        <v>426.00000000000017</v>
      </c>
      <c r="AN130" s="89">
        <v>295.00000000000006</v>
      </c>
      <c r="AO130" s="89">
        <v>254.00000000000006</v>
      </c>
      <c r="AP130" s="89">
        <v>228.00000000000006</v>
      </c>
      <c r="AQ130" s="89">
        <v>221</v>
      </c>
      <c r="AR130" s="90">
        <v>279.00000000000006</v>
      </c>
      <c r="AS130" s="89">
        <v>6213.0000000000018</v>
      </c>
      <c r="AT130" s="72">
        <v>3079</v>
      </c>
      <c r="AU130" s="89">
        <v>681</v>
      </c>
      <c r="AV130" s="89">
        <v>481.00000000000017</v>
      </c>
      <c r="AW130" s="89">
        <v>2598</v>
      </c>
      <c r="AX130" s="89">
        <v>379.00000000000017</v>
      </c>
    </row>
    <row r="131" spans="1:50" s="3" customFormat="1" ht="13.5" x14ac:dyDescent="0.25">
      <c r="A131" s="103">
        <v>1</v>
      </c>
      <c r="B131" s="69">
        <f>+B128+1</f>
        <v>90</v>
      </c>
      <c r="C131" s="86" t="s">
        <v>352</v>
      </c>
      <c r="D131" s="69">
        <v>130501</v>
      </c>
      <c r="E131" s="27" t="s">
        <v>3</v>
      </c>
      <c r="F131" s="27" t="s">
        <v>135</v>
      </c>
      <c r="G131" s="83">
        <f t="shared" si="22"/>
        <v>5735.3329219767975</v>
      </c>
      <c r="H131" s="83">
        <v>4</v>
      </c>
      <c r="I131" s="83">
        <v>48</v>
      </c>
      <c r="J131" s="83">
        <v>49</v>
      </c>
      <c r="K131" s="83">
        <v>97</v>
      </c>
      <c r="L131" s="83">
        <v>91</v>
      </c>
      <c r="M131" s="83">
        <v>102</v>
      </c>
      <c r="N131" s="83">
        <v>104</v>
      </c>
      <c r="O131" s="83">
        <v>122</v>
      </c>
      <c r="P131" s="83">
        <v>118</v>
      </c>
      <c r="Q131" s="83">
        <v>113.35250176990672</v>
      </c>
      <c r="R131" s="83">
        <v>117.11524041787042</v>
      </c>
      <c r="S131" s="83">
        <v>121.34832139682962</v>
      </c>
      <c r="T131" s="83">
        <v>126.5220870377797</v>
      </c>
      <c r="U131" s="83">
        <v>129.81448335474795</v>
      </c>
      <c r="V131" s="83">
        <v>135.45859132669352</v>
      </c>
      <c r="W131" s="83">
        <v>136.39927598868445</v>
      </c>
      <c r="X131" s="83">
        <v>129.81448335474795</v>
      </c>
      <c r="Y131" s="83">
        <v>117.5855827488659</v>
      </c>
      <c r="Z131" s="83">
        <v>107.2380514669657</v>
      </c>
      <c r="AA131" s="83">
        <v>96.420177854070047</v>
      </c>
      <c r="AB131" s="83">
        <v>88.894700558142617</v>
      </c>
      <c r="AC131" s="83">
        <v>86.542988903165309</v>
      </c>
      <c r="AD131" s="83">
        <v>87.954015896151702</v>
      </c>
      <c r="AE131" s="83">
        <v>444.47350279071316</v>
      </c>
      <c r="AF131" s="83">
        <v>412.49022428302158</v>
      </c>
      <c r="AG131" s="83">
        <v>431.30391752284009</v>
      </c>
      <c r="AH131" s="83">
        <v>429.42254819885824</v>
      </c>
      <c r="AI131" s="83">
        <v>305.72251514705135</v>
      </c>
      <c r="AJ131" s="83">
        <v>293.02327221017379</v>
      </c>
      <c r="AK131" s="83">
        <v>291.14190288619187</v>
      </c>
      <c r="AL131" s="83">
        <v>229.52705752578623</v>
      </c>
      <c r="AM131" s="83">
        <v>200.3658330040675</v>
      </c>
      <c r="AN131" s="83">
        <v>138.75098764366174</v>
      </c>
      <c r="AO131" s="83">
        <v>119.46695207284776</v>
      </c>
      <c r="AP131" s="83">
        <v>107.23805146696571</v>
      </c>
      <c r="AQ131" s="83">
        <v>103.94565514999745</v>
      </c>
      <c r="AR131" s="87">
        <v>131.22551034773434</v>
      </c>
      <c r="AS131" s="83">
        <v>2922.2369024748155</v>
      </c>
      <c r="AT131" s="83">
        <v>1448.1840371350322</v>
      </c>
      <c r="AU131" s="83">
        <v>320.30312740791072</v>
      </c>
      <c r="AV131" s="83">
        <v>226.23466120881801</v>
      </c>
      <c r="AW131" s="83">
        <v>1221.9493759262143</v>
      </c>
      <c r="AX131" s="83">
        <v>178.25974344728073</v>
      </c>
    </row>
    <row r="132" spans="1:50" s="3" customFormat="1" ht="13.5" x14ac:dyDescent="0.25">
      <c r="A132" s="103">
        <v>2</v>
      </c>
      <c r="B132" s="69">
        <f>+B131+1</f>
        <v>91</v>
      </c>
      <c r="C132" s="86" t="s">
        <v>353</v>
      </c>
      <c r="D132" s="69">
        <v>130501</v>
      </c>
      <c r="E132" s="27" t="s">
        <v>242</v>
      </c>
      <c r="F132" s="27" t="s">
        <v>136</v>
      </c>
      <c r="G132" s="83">
        <f t="shared" si="22"/>
        <v>1943.7137646088136</v>
      </c>
      <c r="H132" s="83">
        <v>1</v>
      </c>
      <c r="I132" s="83">
        <v>16</v>
      </c>
      <c r="J132" s="83">
        <v>17</v>
      </c>
      <c r="K132" s="83">
        <v>33</v>
      </c>
      <c r="L132" s="83">
        <v>31</v>
      </c>
      <c r="M132" s="83">
        <v>34</v>
      </c>
      <c r="N132" s="83">
        <v>35</v>
      </c>
      <c r="O132" s="83">
        <v>41</v>
      </c>
      <c r="P132" s="83">
        <v>40</v>
      </c>
      <c r="Q132" s="83">
        <v>38.434539670913132</v>
      </c>
      <c r="R132" s="83">
        <v>39.710375012686193</v>
      </c>
      <c r="S132" s="83">
        <v>41.145689772180873</v>
      </c>
      <c r="T132" s="83">
        <v>42.899963367118808</v>
      </c>
      <c r="U132" s="83">
        <v>44.016319291170234</v>
      </c>
      <c r="V132" s="83">
        <v>45.93007230382981</v>
      </c>
      <c r="W132" s="83">
        <v>46.249031139273065</v>
      </c>
      <c r="X132" s="83">
        <v>44.016319291170227</v>
      </c>
      <c r="Y132" s="83">
        <v>39.869854430407827</v>
      </c>
      <c r="Z132" s="83">
        <v>36.361307240531936</v>
      </c>
      <c r="AA132" s="83">
        <v>32.693280632934417</v>
      </c>
      <c r="AB132" s="83">
        <v>30.141609949388311</v>
      </c>
      <c r="AC132" s="83">
        <v>29.344212860780157</v>
      </c>
      <c r="AD132" s="83">
        <v>29.822651113945046</v>
      </c>
      <c r="AE132" s="83">
        <v>150.70804974694158</v>
      </c>
      <c r="AF132" s="83">
        <v>139.86344934187065</v>
      </c>
      <c r="AG132" s="83">
        <v>146.24262605073591</v>
      </c>
      <c r="AH132" s="83">
        <v>145.60470837984931</v>
      </c>
      <c r="AI132" s="83">
        <v>103.66162151906035</v>
      </c>
      <c r="AJ132" s="83">
        <v>99.355677240576298</v>
      </c>
      <c r="AK132" s="83">
        <v>98.717759569689775</v>
      </c>
      <c r="AL132" s="83">
        <v>77.825955848156042</v>
      </c>
      <c r="AM132" s="83">
        <v>67.938231949414927</v>
      </c>
      <c r="AN132" s="83">
        <v>47.046428227881215</v>
      </c>
      <c r="AO132" s="83">
        <v>40.50777210129435</v>
      </c>
      <c r="AP132" s="83">
        <v>36.361307240531936</v>
      </c>
      <c r="AQ132" s="83">
        <v>35.244951316480517</v>
      </c>
      <c r="AR132" s="87">
        <v>44.494757544335123</v>
      </c>
      <c r="AS132" s="83">
        <v>990.84562230449501</v>
      </c>
      <c r="AT132" s="83">
        <v>491.0371271649027</v>
      </c>
      <c r="AU132" s="83">
        <v>108.60548346843088</v>
      </c>
      <c r="AV132" s="83">
        <v>76.709599924104637</v>
      </c>
      <c r="AW132" s="83">
        <v>414.32752724079808</v>
      </c>
      <c r="AX132" s="83">
        <v>60.442699316498249</v>
      </c>
    </row>
    <row r="133" spans="1:50" s="3" customFormat="1" ht="13.5" x14ac:dyDescent="0.25">
      <c r="A133" s="103">
        <v>3</v>
      </c>
      <c r="B133" s="69">
        <f t="shared" ref="B133:B137" si="45">+B132+1</f>
        <v>92</v>
      </c>
      <c r="C133" s="86" t="s">
        <v>354</v>
      </c>
      <c r="D133" s="69">
        <v>130501</v>
      </c>
      <c r="E133" s="27" t="s">
        <v>259</v>
      </c>
      <c r="F133" s="27" t="s">
        <v>168</v>
      </c>
      <c r="G133" s="83">
        <f t="shared" si="22"/>
        <v>693.82813437607172</v>
      </c>
      <c r="H133" s="83">
        <v>1</v>
      </c>
      <c r="I133" s="83">
        <v>6</v>
      </c>
      <c r="J133" s="83">
        <v>6</v>
      </c>
      <c r="K133" s="83">
        <v>12</v>
      </c>
      <c r="L133" s="83">
        <v>11</v>
      </c>
      <c r="M133" s="83">
        <v>12</v>
      </c>
      <c r="N133" s="83">
        <v>13</v>
      </c>
      <c r="O133" s="83">
        <v>15</v>
      </c>
      <c r="P133" s="83">
        <v>14</v>
      </c>
      <c r="Q133" s="83">
        <v>13.706028064229512</v>
      </c>
      <c r="R133" s="83">
        <v>14.160999950179038</v>
      </c>
      <c r="S133" s="83">
        <v>14.672843321872255</v>
      </c>
      <c r="T133" s="83">
        <v>15.298429665052856</v>
      </c>
      <c r="U133" s="83">
        <v>15.696530065258692</v>
      </c>
      <c r="V133" s="83">
        <v>16.378987894182984</v>
      </c>
      <c r="W133" s="83">
        <v>16.492730865670364</v>
      </c>
      <c r="X133" s="83">
        <v>15.696530065258692</v>
      </c>
      <c r="Y133" s="83">
        <v>14.21787143592273</v>
      </c>
      <c r="Z133" s="83">
        <v>12.966698749561528</v>
      </c>
      <c r="AA133" s="83">
        <v>11.658654577456639</v>
      </c>
      <c r="AB133" s="83">
        <v>10.748710805557584</v>
      </c>
      <c r="AC133" s="83">
        <v>10.464353376839128</v>
      </c>
      <c r="AD133" s="83">
        <v>10.634967834070203</v>
      </c>
      <c r="AE133" s="83">
        <v>53.743554027787923</v>
      </c>
      <c r="AF133" s="83">
        <v>49.876292997216936</v>
      </c>
      <c r="AG133" s="83">
        <v>52.151152426964572</v>
      </c>
      <c r="AH133" s="83">
        <v>51.923666483989813</v>
      </c>
      <c r="AI133" s="83">
        <v>36.966465733399097</v>
      </c>
      <c r="AJ133" s="83">
        <v>35.430935618319452</v>
      </c>
      <c r="AK133" s="83">
        <v>35.203449675344679</v>
      </c>
      <c r="AL133" s="83">
        <v>27.753285042921167</v>
      </c>
      <c r="AM133" s="83">
        <v>24.227252926812334</v>
      </c>
      <c r="AN133" s="83">
        <v>16.777088294388822</v>
      </c>
      <c r="AO133" s="83">
        <v>14.445357378897492</v>
      </c>
      <c r="AP133" s="83">
        <v>12.966698749561528</v>
      </c>
      <c r="AQ133" s="83">
        <v>12.568598349355694</v>
      </c>
      <c r="AR133" s="87">
        <v>15.867144522489767</v>
      </c>
      <c r="AS133" s="83">
        <v>353.34254092555165</v>
      </c>
      <c r="AT133" s="83">
        <v>175.10730460482435</v>
      </c>
      <c r="AU133" s="83">
        <v>38.729481791453509</v>
      </c>
      <c r="AV133" s="83">
        <v>27.355184642715333</v>
      </c>
      <c r="AW133" s="83">
        <v>147.75211996210902</v>
      </c>
      <c r="AX133" s="83">
        <v>21.55429309685886</v>
      </c>
    </row>
    <row r="134" spans="1:50" s="3" customFormat="1" ht="13.5" x14ac:dyDescent="0.25">
      <c r="A134" s="103">
        <v>4</v>
      </c>
      <c r="B134" s="69">
        <f t="shared" si="45"/>
        <v>93</v>
      </c>
      <c r="C134" s="86" t="s">
        <v>355</v>
      </c>
      <c r="D134" s="69">
        <v>130501</v>
      </c>
      <c r="E134" s="27" t="s">
        <v>259</v>
      </c>
      <c r="F134" s="27" t="s">
        <v>356</v>
      </c>
      <c r="G134" s="83">
        <f t="shared" si="22"/>
        <v>693.82813437607172</v>
      </c>
      <c r="H134" s="83">
        <v>1</v>
      </c>
      <c r="I134" s="83">
        <v>6</v>
      </c>
      <c r="J134" s="83">
        <v>6</v>
      </c>
      <c r="K134" s="83">
        <v>12</v>
      </c>
      <c r="L134" s="83">
        <v>11</v>
      </c>
      <c r="M134" s="83">
        <v>12</v>
      </c>
      <c r="N134" s="83">
        <v>13</v>
      </c>
      <c r="O134" s="83">
        <v>15</v>
      </c>
      <c r="P134" s="83">
        <v>14</v>
      </c>
      <c r="Q134" s="83">
        <v>13.706028064229512</v>
      </c>
      <c r="R134" s="83">
        <v>14.160999950179038</v>
      </c>
      <c r="S134" s="83">
        <v>14.672843321872255</v>
      </c>
      <c r="T134" s="83">
        <v>15.298429665052856</v>
      </c>
      <c r="U134" s="83">
        <v>15.696530065258692</v>
      </c>
      <c r="V134" s="83">
        <v>16.378987894182984</v>
      </c>
      <c r="W134" s="83">
        <v>16.492730865670364</v>
      </c>
      <c r="X134" s="83">
        <v>15.696530065258692</v>
      </c>
      <c r="Y134" s="83">
        <v>14.21787143592273</v>
      </c>
      <c r="Z134" s="83">
        <v>12.966698749561528</v>
      </c>
      <c r="AA134" s="83">
        <v>11.658654577456639</v>
      </c>
      <c r="AB134" s="83">
        <v>10.748710805557584</v>
      </c>
      <c r="AC134" s="83">
        <v>10.464353376839128</v>
      </c>
      <c r="AD134" s="83">
        <v>10.634967834070203</v>
      </c>
      <c r="AE134" s="83">
        <v>53.743554027787923</v>
      </c>
      <c r="AF134" s="83">
        <v>49.876292997216936</v>
      </c>
      <c r="AG134" s="83">
        <v>52.151152426964572</v>
      </c>
      <c r="AH134" s="83">
        <v>51.923666483989813</v>
      </c>
      <c r="AI134" s="83">
        <v>36.966465733399097</v>
      </c>
      <c r="AJ134" s="83">
        <v>35.430935618319452</v>
      </c>
      <c r="AK134" s="83">
        <v>35.203449675344679</v>
      </c>
      <c r="AL134" s="83">
        <v>27.753285042921167</v>
      </c>
      <c r="AM134" s="83">
        <v>24.227252926812334</v>
      </c>
      <c r="AN134" s="83">
        <v>16.777088294388822</v>
      </c>
      <c r="AO134" s="83">
        <v>14.445357378897492</v>
      </c>
      <c r="AP134" s="83">
        <v>12.966698749561528</v>
      </c>
      <c r="AQ134" s="83">
        <v>12.568598349355694</v>
      </c>
      <c r="AR134" s="87">
        <v>15.867144522489767</v>
      </c>
      <c r="AS134" s="83">
        <v>353.34254092555165</v>
      </c>
      <c r="AT134" s="83">
        <v>175.10730460482435</v>
      </c>
      <c r="AU134" s="83">
        <v>38.729481791453509</v>
      </c>
      <c r="AV134" s="83">
        <v>27.355184642715333</v>
      </c>
      <c r="AW134" s="83">
        <v>147.75211996210902</v>
      </c>
      <c r="AX134" s="83">
        <v>21.55429309685886</v>
      </c>
    </row>
    <row r="135" spans="1:50" s="3" customFormat="1" ht="13.5" x14ac:dyDescent="0.25">
      <c r="A135" s="103">
        <v>5</v>
      </c>
      <c r="B135" s="69">
        <f t="shared" si="45"/>
        <v>94</v>
      </c>
      <c r="C135" s="86" t="s">
        <v>357</v>
      </c>
      <c r="D135" s="69">
        <v>130501</v>
      </c>
      <c r="E135" s="27" t="s">
        <v>259</v>
      </c>
      <c r="F135" s="27" t="s">
        <v>137</v>
      </c>
      <c r="G135" s="83">
        <f t="shared" si="22"/>
        <v>1066.3282785889817</v>
      </c>
      <c r="H135" s="83">
        <v>1</v>
      </c>
      <c r="I135" s="83">
        <v>9</v>
      </c>
      <c r="J135" s="83">
        <v>9</v>
      </c>
      <c r="K135" s="83">
        <v>18</v>
      </c>
      <c r="L135" s="83">
        <v>17</v>
      </c>
      <c r="M135" s="83">
        <v>19</v>
      </c>
      <c r="N135" s="83">
        <v>19</v>
      </c>
      <c r="O135" s="83">
        <v>23</v>
      </c>
      <c r="P135" s="83">
        <v>22</v>
      </c>
      <c r="Q135" s="83">
        <v>21.072018729480419</v>
      </c>
      <c r="R135" s="83">
        <v>21.771504828384341</v>
      </c>
      <c r="S135" s="83">
        <v>22.558426689651235</v>
      </c>
      <c r="T135" s="83">
        <v>23.520220075644119</v>
      </c>
      <c r="U135" s="83">
        <v>24.132270412185044</v>
      </c>
      <c r="V135" s="83">
        <v>25.181499560540917</v>
      </c>
      <c r="W135" s="83">
        <v>25.356371085266893</v>
      </c>
      <c r="X135" s="83">
        <v>24.132270412185044</v>
      </c>
      <c r="Y135" s="83">
        <v>21.858940590747324</v>
      </c>
      <c r="Z135" s="83">
        <v>19.935353818761559</v>
      </c>
      <c r="AA135" s="83">
        <v>17.924331284412805</v>
      </c>
      <c r="AB135" s="83">
        <v>16.525359086604976</v>
      </c>
      <c r="AC135" s="83">
        <v>16.08818027479003</v>
      </c>
      <c r="AD135" s="83">
        <v>16.350487561878996</v>
      </c>
      <c r="AE135" s="83">
        <v>82.626795433024881</v>
      </c>
      <c r="AF135" s="83">
        <v>76.681163592341605</v>
      </c>
      <c r="AG135" s="83">
        <v>80.178594086861182</v>
      </c>
      <c r="AH135" s="83">
        <v>79.828851037409223</v>
      </c>
      <c r="AI135" s="83">
        <v>56.833245535943043</v>
      </c>
      <c r="AJ135" s="83">
        <v>54.472479952142329</v>
      </c>
      <c r="AK135" s="83">
        <v>54.12273690269037</v>
      </c>
      <c r="AL135" s="83">
        <v>42.668652033138777</v>
      </c>
      <c r="AM135" s="83">
        <v>37.247634766633439</v>
      </c>
      <c r="AN135" s="83">
        <v>25.793549897081842</v>
      </c>
      <c r="AO135" s="83">
        <v>22.208683640199276</v>
      </c>
      <c r="AP135" s="83">
        <v>19.935353818761559</v>
      </c>
      <c r="AQ135" s="83">
        <v>19.323303482220634</v>
      </c>
      <c r="AR135" s="87">
        <v>24.394577699274013</v>
      </c>
      <c r="AS135" s="83">
        <v>543.23839156125268</v>
      </c>
      <c r="AT135" s="83">
        <v>269.21471231564402</v>
      </c>
      <c r="AU135" s="83">
        <v>59.543754169195708</v>
      </c>
      <c r="AV135" s="83">
        <v>42.056601696597859</v>
      </c>
      <c r="AW135" s="83">
        <v>227.15811061904617</v>
      </c>
      <c r="AX135" s="83">
        <v>33.138153935572952</v>
      </c>
    </row>
    <row r="136" spans="1:50" s="3" customFormat="1" ht="13.5" x14ac:dyDescent="0.25">
      <c r="A136" s="103">
        <v>6</v>
      </c>
      <c r="B136" s="69">
        <f t="shared" si="45"/>
        <v>95</v>
      </c>
      <c r="C136" s="86" t="s">
        <v>358</v>
      </c>
      <c r="D136" s="69">
        <v>130501</v>
      </c>
      <c r="E136" s="27" t="s">
        <v>259</v>
      </c>
      <c r="F136" s="27" t="s">
        <v>139</v>
      </c>
      <c r="G136" s="83">
        <f t="shared" si="22"/>
        <v>876.57089783475283</v>
      </c>
      <c r="H136" s="83">
        <v>1</v>
      </c>
      <c r="I136" s="83">
        <v>7</v>
      </c>
      <c r="J136" s="83">
        <v>8</v>
      </c>
      <c r="K136" s="83">
        <v>15</v>
      </c>
      <c r="L136" s="83">
        <v>14</v>
      </c>
      <c r="M136" s="83">
        <v>16</v>
      </c>
      <c r="N136" s="83">
        <v>16</v>
      </c>
      <c r="O136" s="83">
        <v>19</v>
      </c>
      <c r="P136" s="83">
        <v>18</v>
      </c>
      <c r="Q136" s="83">
        <v>17.299980304091406</v>
      </c>
      <c r="R136" s="83">
        <v>17.874253509206472</v>
      </c>
      <c r="S136" s="83">
        <v>18.520310864960923</v>
      </c>
      <c r="T136" s="83">
        <v>19.309936521994143</v>
      </c>
      <c r="U136" s="83">
        <v>19.812425576469824</v>
      </c>
      <c r="V136" s="83">
        <v>20.673835384142428</v>
      </c>
      <c r="W136" s="83">
        <v>20.817403685421194</v>
      </c>
      <c r="X136" s="83">
        <v>19.812425576469824</v>
      </c>
      <c r="Y136" s="83">
        <v>17.946037659845857</v>
      </c>
      <c r="Z136" s="83">
        <v>16.36678634577942</v>
      </c>
      <c r="AA136" s="83">
        <v>14.715750881073602</v>
      </c>
      <c r="AB136" s="83">
        <v>13.567204470843468</v>
      </c>
      <c r="AC136" s="83">
        <v>13.20828371764655</v>
      </c>
      <c r="AD136" s="83">
        <v>13.4236361695647</v>
      </c>
      <c r="AE136" s="83">
        <v>67.836022354217349</v>
      </c>
      <c r="AF136" s="83">
        <v>62.954700110739267</v>
      </c>
      <c r="AG136" s="83">
        <v>65.826066136314608</v>
      </c>
      <c r="AH136" s="83">
        <v>65.53892953375707</v>
      </c>
      <c r="AI136" s="83">
        <v>46.659697915599224</v>
      </c>
      <c r="AJ136" s="83">
        <v>44.721525848335872</v>
      </c>
      <c r="AK136" s="83">
        <v>44.434389245778341</v>
      </c>
      <c r="AL136" s="83">
        <v>35.030665512019105</v>
      </c>
      <c r="AM136" s="83">
        <v>30.580048172377339</v>
      </c>
      <c r="AN136" s="83">
        <v>21.17632443861811</v>
      </c>
      <c r="AO136" s="83">
        <v>18.233174262403391</v>
      </c>
      <c r="AP136" s="83">
        <v>16.36678634577942</v>
      </c>
      <c r="AQ136" s="83">
        <v>15.864297291303737</v>
      </c>
      <c r="AR136" s="87">
        <v>20.027778028387974</v>
      </c>
      <c r="AS136" s="83">
        <v>445.99492792248924</v>
      </c>
      <c r="AT136" s="83">
        <v>221.02339981866157</v>
      </c>
      <c r="AU136" s="83">
        <v>48.885006585420115</v>
      </c>
      <c r="AV136" s="83">
        <v>34.528176457543431</v>
      </c>
      <c r="AW136" s="83">
        <v>186.49522336111815</v>
      </c>
      <c r="AX136" s="83">
        <v>27.206193092326323</v>
      </c>
    </row>
    <row r="137" spans="1:50" s="3" customFormat="1" ht="13.5" x14ac:dyDescent="0.25">
      <c r="A137" s="103">
        <v>7</v>
      </c>
      <c r="B137" s="69">
        <f t="shared" si="45"/>
        <v>96</v>
      </c>
      <c r="C137" s="106" t="s">
        <v>567</v>
      </c>
      <c r="D137" s="69">
        <v>130501</v>
      </c>
      <c r="E137" s="27" t="s">
        <v>259</v>
      </c>
      <c r="F137" s="27" t="s">
        <v>568</v>
      </c>
      <c r="G137" s="83">
        <f t="shared" si="22"/>
        <v>1185.397868238513</v>
      </c>
      <c r="H137" s="83">
        <v>1</v>
      </c>
      <c r="I137" s="83">
        <v>10</v>
      </c>
      <c r="J137" s="83">
        <v>10</v>
      </c>
      <c r="K137" s="83">
        <v>20</v>
      </c>
      <c r="L137" s="83">
        <v>19</v>
      </c>
      <c r="M137" s="83">
        <v>21</v>
      </c>
      <c r="N137" s="83">
        <v>22</v>
      </c>
      <c r="O137" s="83">
        <v>25</v>
      </c>
      <c r="P137" s="83">
        <v>24</v>
      </c>
      <c r="Q137" s="83">
        <v>23.428903397149341</v>
      </c>
      <c r="R137" s="83">
        <v>24.206626331494544</v>
      </c>
      <c r="S137" s="83">
        <v>25.081564632632901</v>
      </c>
      <c r="T137" s="83">
        <v>26.150933667357553</v>
      </c>
      <c r="U137" s="83">
        <v>26.831441234909608</v>
      </c>
      <c r="V137" s="83">
        <v>27.998025636427425</v>
      </c>
      <c r="W137" s="83">
        <v>28.192456370013726</v>
      </c>
      <c r="X137" s="83">
        <v>26.831441234909608</v>
      </c>
      <c r="Y137" s="83">
        <v>24.303841698287695</v>
      </c>
      <c r="Z137" s="83">
        <v>22.165103628838377</v>
      </c>
      <c r="AA137" s="83">
        <v>19.929150192595909</v>
      </c>
      <c r="AB137" s="83">
        <v>18.373704323905493</v>
      </c>
      <c r="AC137" s="83">
        <v>17.887627489939742</v>
      </c>
      <c r="AD137" s="83">
        <v>18.179273590319195</v>
      </c>
      <c r="AE137" s="83">
        <v>91.868521619527485</v>
      </c>
      <c r="AF137" s="83">
        <v>85.257876677593231</v>
      </c>
      <c r="AG137" s="83">
        <v>89.146491349319234</v>
      </c>
      <c r="AH137" s="83">
        <v>88.757629882146659</v>
      </c>
      <c r="AI137" s="83">
        <v>63.189988415548008</v>
      </c>
      <c r="AJ137" s="83">
        <v>60.565173512132937</v>
      </c>
      <c r="AK137" s="83">
        <v>60.176312044960333</v>
      </c>
      <c r="AL137" s="83">
        <v>47.441098995057565</v>
      </c>
      <c r="AM137" s="83">
        <v>41.413746253882231</v>
      </c>
      <c r="AN137" s="83">
        <v>28.67853320397948</v>
      </c>
      <c r="AO137" s="83">
        <v>24.692703165460291</v>
      </c>
      <c r="AP137" s="83">
        <v>22.165103628838381</v>
      </c>
      <c r="AQ137" s="83">
        <v>21.484596061286322</v>
      </c>
      <c r="AR137" s="87">
        <v>27.12308733528906</v>
      </c>
      <c r="AS137" s="83">
        <v>603.99907388584575</v>
      </c>
      <c r="AT137" s="83">
        <v>299.32611435611125</v>
      </c>
      <c r="AU137" s="83">
        <v>66.203664786135676</v>
      </c>
      <c r="AV137" s="83">
        <v>46.760591427505524</v>
      </c>
      <c r="AW137" s="83">
        <v>252.56552292860573</v>
      </c>
      <c r="AX137" s="83">
        <v>36.84462401460415</v>
      </c>
    </row>
    <row r="138" spans="1:50" s="3" customFormat="1" ht="13.5" x14ac:dyDescent="0.25">
      <c r="A138" s="104"/>
      <c r="B138" s="69"/>
      <c r="C138" s="88"/>
      <c r="D138" s="69">
        <v>130502</v>
      </c>
      <c r="E138" s="10" t="s">
        <v>732</v>
      </c>
      <c r="F138" s="15"/>
      <c r="G138" s="89">
        <f t="shared" si="22"/>
        <v>5667</v>
      </c>
      <c r="H138" s="89">
        <f>SUM(H139:H143)</f>
        <v>7</v>
      </c>
      <c r="I138" s="89">
        <f t="shared" ref="I138:P138" si="46">SUM(I139:I143)</f>
        <v>43</v>
      </c>
      <c r="J138" s="89">
        <f t="shared" si="46"/>
        <v>47</v>
      </c>
      <c r="K138" s="89">
        <f t="shared" si="46"/>
        <v>90</v>
      </c>
      <c r="L138" s="89">
        <f t="shared" si="46"/>
        <v>97</v>
      </c>
      <c r="M138" s="89">
        <f t="shared" si="46"/>
        <v>97</v>
      </c>
      <c r="N138" s="89">
        <f t="shared" si="46"/>
        <v>93</v>
      </c>
      <c r="O138" s="89">
        <f t="shared" si="46"/>
        <v>126</v>
      </c>
      <c r="P138" s="89">
        <f t="shared" si="46"/>
        <v>110</v>
      </c>
      <c r="Q138" s="89">
        <v>147</v>
      </c>
      <c r="R138" s="89">
        <v>147</v>
      </c>
      <c r="S138" s="89">
        <v>146</v>
      </c>
      <c r="T138" s="89">
        <v>144</v>
      </c>
      <c r="U138" s="89">
        <v>144.99999999999994</v>
      </c>
      <c r="V138" s="89">
        <v>147</v>
      </c>
      <c r="W138" s="89">
        <v>144</v>
      </c>
      <c r="X138" s="89">
        <v>135</v>
      </c>
      <c r="Y138" s="89">
        <v>122</v>
      </c>
      <c r="Z138" s="89">
        <v>109.99999999999999</v>
      </c>
      <c r="AA138" s="89">
        <v>97</v>
      </c>
      <c r="AB138" s="89">
        <v>90.999999999999986</v>
      </c>
      <c r="AC138" s="89">
        <v>91</v>
      </c>
      <c r="AD138" s="89">
        <v>93.999999999999986</v>
      </c>
      <c r="AE138" s="89">
        <v>494.99999999999994</v>
      </c>
      <c r="AF138" s="89">
        <v>368</v>
      </c>
      <c r="AG138" s="89">
        <v>344</v>
      </c>
      <c r="AH138" s="89">
        <v>363</v>
      </c>
      <c r="AI138" s="89">
        <v>403.99999999999989</v>
      </c>
      <c r="AJ138" s="89">
        <v>250.99999999999994</v>
      </c>
      <c r="AK138" s="89">
        <v>249.99999999999994</v>
      </c>
      <c r="AL138" s="89">
        <v>151</v>
      </c>
      <c r="AM138" s="89">
        <v>189</v>
      </c>
      <c r="AN138" s="89">
        <v>219.99999999999997</v>
      </c>
      <c r="AO138" s="89">
        <v>134.99999999999997</v>
      </c>
      <c r="AP138" s="89">
        <v>42</v>
      </c>
      <c r="AQ138" s="89">
        <v>81.999999999999986</v>
      </c>
      <c r="AR138" s="90">
        <v>134</v>
      </c>
      <c r="AS138" s="89">
        <v>2945.9999999999995</v>
      </c>
      <c r="AT138" s="72">
        <v>1356.9999999999998</v>
      </c>
      <c r="AU138" s="89">
        <v>366</v>
      </c>
      <c r="AV138" s="89">
        <v>231.00000000000003</v>
      </c>
      <c r="AW138" s="89">
        <v>1125.9999999999998</v>
      </c>
      <c r="AX138" s="89">
        <v>182</v>
      </c>
    </row>
    <row r="139" spans="1:50" s="3" customFormat="1" ht="13.5" x14ac:dyDescent="0.25">
      <c r="A139" s="103">
        <v>1</v>
      </c>
      <c r="B139" s="69">
        <f>+B137+1</f>
        <v>97</v>
      </c>
      <c r="C139" s="86" t="s">
        <v>360</v>
      </c>
      <c r="D139" s="69">
        <v>130502</v>
      </c>
      <c r="E139" s="27" t="s">
        <v>565</v>
      </c>
      <c r="F139" s="27" t="s">
        <v>140</v>
      </c>
      <c r="G139" s="83">
        <f t="shared" si="22"/>
        <v>2118.4293856179702</v>
      </c>
      <c r="H139" s="83">
        <v>2</v>
      </c>
      <c r="I139" s="83">
        <v>16</v>
      </c>
      <c r="J139" s="83">
        <v>18</v>
      </c>
      <c r="K139" s="83">
        <v>34</v>
      </c>
      <c r="L139" s="83">
        <v>36</v>
      </c>
      <c r="M139" s="83">
        <v>36</v>
      </c>
      <c r="N139" s="83">
        <v>35</v>
      </c>
      <c r="O139" s="83">
        <v>47</v>
      </c>
      <c r="P139" s="83">
        <v>41</v>
      </c>
      <c r="Q139" s="83">
        <v>54.955702351769226</v>
      </c>
      <c r="R139" s="83">
        <v>54.955702351769226</v>
      </c>
      <c r="S139" s="83">
        <v>54.581854036451077</v>
      </c>
      <c r="T139" s="83">
        <v>53.834157405814757</v>
      </c>
      <c r="U139" s="83">
        <v>54.208005721132906</v>
      </c>
      <c r="V139" s="83">
        <v>54.955702351769226</v>
      </c>
      <c r="W139" s="83">
        <v>53.83415740581475</v>
      </c>
      <c r="X139" s="83">
        <v>50.46952256795133</v>
      </c>
      <c r="Y139" s="83">
        <v>45.609494468815271</v>
      </c>
      <c r="Z139" s="83">
        <v>41.123314684997382</v>
      </c>
      <c r="AA139" s="83">
        <v>36.26328658586133</v>
      </c>
      <c r="AB139" s="83">
        <v>34.020196693952379</v>
      </c>
      <c r="AC139" s="83">
        <v>34.020196693952379</v>
      </c>
      <c r="AD139" s="83">
        <v>35.141741639906854</v>
      </c>
      <c r="AE139" s="83">
        <v>185.05491608248823</v>
      </c>
      <c r="AF139" s="83">
        <v>137.57618003708214</v>
      </c>
      <c r="AG139" s="83">
        <v>128.60382046944636</v>
      </c>
      <c r="AH139" s="83">
        <v>135.70693846049136</v>
      </c>
      <c r="AI139" s="83">
        <v>151.03471938853582</v>
      </c>
      <c r="AJ139" s="83">
        <v>93.835927144857664</v>
      </c>
      <c r="AK139" s="83">
        <v>93.462078829539493</v>
      </c>
      <c r="AL139" s="83">
        <v>56.451095613041858</v>
      </c>
      <c r="AM139" s="83">
        <v>70.657331595131865</v>
      </c>
      <c r="AN139" s="83">
        <v>82.246629369994764</v>
      </c>
      <c r="AO139" s="83">
        <v>50.46952256795133</v>
      </c>
      <c r="AP139" s="83">
        <v>15.701629243362634</v>
      </c>
      <c r="AQ139" s="83">
        <v>30.655561856088955</v>
      </c>
      <c r="AR139" s="87">
        <v>50.095674252633174</v>
      </c>
      <c r="AS139" s="83">
        <v>1101.3571369272934</v>
      </c>
      <c r="AT139" s="83">
        <v>507.31216388674039</v>
      </c>
      <c r="AU139" s="83">
        <v>136.82848340644586</v>
      </c>
      <c r="AV139" s="83">
        <v>86.358960838494511</v>
      </c>
      <c r="AW139" s="83">
        <v>420.95320304824588</v>
      </c>
      <c r="AX139" s="83">
        <v>68.040393387904757</v>
      </c>
    </row>
    <row r="140" spans="1:50" s="3" customFormat="1" ht="13.5" x14ac:dyDescent="0.25">
      <c r="A140" s="103">
        <v>2</v>
      </c>
      <c r="B140" s="69">
        <f>+B139+1</f>
        <v>98</v>
      </c>
      <c r="C140" s="86" t="s">
        <v>361</v>
      </c>
      <c r="D140" s="69">
        <v>130502</v>
      </c>
      <c r="E140" s="27" t="s">
        <v>242</v>
      </c>
      <c r="F140" s="27" t="s">
        <v>141</v>
      </c>
      <c r="G140" s="83">
        <f t="shared" ref="G140:G203" si="47">SUM(K140:AQ140)</f>
        <v>1816.9956085987428</v>
      </c>
      <c r="H140" s="83">
        <v>2</v>
      </c>
      <c r="I140" s="83">
        <v>14</v>
      </c>
      <c r="J140" s="83">
        <v>15</v>
      </c>
      <c r="K140" s="83">
        <v>29</v>
      </c>
      <c r="L140" s="83">
        <v>31</v>
      </c>
      <c r="M140" s="83">
        <v>31</v>
      </c>
      <c r="N140" s="83">
        <v>30</v>
      </c>
      <c r="O140" s="83">
        <v>40</v>
      </c>
      <c r="P140" s="83">
        <v>36</v>
      </c>
      <c r="Q140" s="83">
        <v>47.118985845669805</v>
      </c>
      <c r="R140" s="83">
        <v>47.118985845669805</v>
      </c>
      <c r="S140" s="83">
        <v>46.798448526991777</v>
      </c>
      <c r="T140" s="83">
        <v>46.157373889635728</v>
      </c>
      <c r="U140" s="83">
        <v>46.477911208313742</v>
      </c>
      <c r="V140" s="83">
        <v>47.118985845669805</v>
      </c>
      <c r="W140" s="83">
        <v>46.157373889635728</v>
      </c>
      <c r="X140" s="83">
        <v>43.272538021533492</v>
      </c>
      <c r="Y140" s="83">
        <v>39.105552878719159</v>
      </c>
      <c r="Z140" s="83">
        <v>35.259105054582847</v>
      </c>
      <c r="AA140" s="83">
        <v>31.09211991176851</v>
      </c>
      <c r="AB140" s="83">
        <v>29.168895999700354</v>
      </c>
      <c r="AC140" s="83">
        <v>29.168895999700364</v>
      </c>
      <c r="AD140" s="83">
        <v>30.130507955734426</v>
      </c>
      <c r="AE140" s="83">
        <v>158.66597274562281</v>
      </c>
      <c r="AF140" s="83">
        <v>117.95773327351353</v>
      </c>
      <c r="AG140" s="83">
        <v>110.2648376252409</v>
      </c>
      <c r="AH140" s="83">
        <v>116.35504668012339</v>
      </c>
      <c r="AI140" s="83">
        <v>129.49707674592244</v>
      </c>
      <c r="AJ140" s="83">
        <v>80.454866988184492</v>
      </c>
      <c r="AK140" s="83">
        <v>80.134329669506457</v>
      </c>
      <c r="AL140" s="83">
        <v>48.401135120381909</v>
      </c>
      <c r="AM140" s="83">
        <v>60.581553230146888</v>
      </c>
      <c r="AN140" s="83">
        <v>70.518210109165693</v>
      </c>
      <c r="AO140" s="83">
        <v>43.272538021533492</v>
      </c>
      <c r="AP140" s="83">
        <v>13.462567384477087</v>
      </c>
      <c r="AQ140" s="83">
        <v>26.284060131598117</v>
      </c>
      <c r="AR140" s="87">
        <v>42.952000702855464</v>
      </c>
      <c r="AS140" s="83">
        <v>944.30294082546425</v>
      </c>
      <c r="AT140" s="83">
        <v>434.96914144608104</v>
      </c>
      <c r="AU140" s="83">
        <v>117.31665863615747</v>
      </c>
      <c r="AV140" s="83">
        <v>74.044120614623978</v>
      </c>
      <c r="AW140" s="83">
        <v>360.92502083145706</v>
      </c>
      <c r="AX140" s="83">
        <v>58.337791999400707</v>
      </c>
    </row>
    <row r="141" spans="1:50" s="3" customFormat="1" ht="13.5" x14ac:dyDescent="0.25">
      <c r="A141" s="103">
        <v>3</v>
      </c>
      <c r="B141" s="69">
        <f t="shared" ref="B141:B143" si="48">+B140+1</f>
        <v>99</v>
      </c>
      <c r="C141" s="86" t="s">
        <v>362</v>
      </c>
      <c r="D141" s="69">
        <v>130502</v>
      </c>
      <c r="E141" s="27" t="s">
        <v>259</v>
      </c>
      <c r="F141" s="27" t="s">
        <v>133</v>
      </c>
      <c r="G141" s="83">
        <f t="shared" si="47"/>
        <v>530.89862390778194</v>
      </c>
      <c r="H141" s="83">
        <v>1</v>
      </c>
      <c r="I141" s="83">
        <v>4</v>
      </c>
      <c r="J141" s="83">
        <v>4</v>
      </c>
      <c r="K141" s="83">
        <v>8</v>
      </c>
      <c r="L141" s="83">
        <v>9</v>
      </c>
      <c r="M141" s="83">
        <v>9</v>
      </c>
      <c r="N141" s="83">
        <v>9</v>
      </c>
      <c r="O141" s="83">
        <v>12</v>
      </c>
      <c r="P141" s="83">
        <v>10</v>
      </c>
      <c r="Q141" s="83">
        <v>13.783754989007511</v>
      </c>
      <c r="R141" s="83">
        <v>13.783754989007512</v>
      </c>
      <c r="S141" s="83">
        <v>13.689987948265966</v>
      </c>
      <c r="T141" s="83">
        <v>13.50245386678287</v>
      </c>
      <c r="U141" s="83">
        <v>13.596220907524415</v>
      </c>
      <c r="V141" s="83">
        <v>13.783754989007512</v>
      </c>
      <c r="W141" s="83">
        <v>13.50245386678287</v>
      </c>
      <c r="X141" s="83">
        <v>12.658550500108941</v>
      </c>
      <c r="Y141" s="83">
        <v>11.439578970468821</v>
      </c>
      <c r="Z141" s="83">
        <v>10.314374481570246</v>
      </c>
      <c r="AA141" s="83">
        <v>9.0954029519301276</v>
      </c>
      <c r="AB141" s="83">
        <v>8.5328007074808419</v>
      </c>
      <c r="AC141" s="83">
        <v>8.5328007074808419</v>
      </c>
      <c r="AD141" s="83">
        <v>8.8141018297054838</v>
      </c>
      <c r="AE141" s="83">
        <v>46.414685167066118</v>
      </c>
      <c r="AF141" s="83">
        <v>34.506270992889554</v>
      </c>
      <c r="AG141" s="83">
        <v>32.255862015092411</v>
      </c>
      <c r="AH141" s="83">
        <v>34.037435789181821</v>
      </c>
      <c r="AI141" s="83">
        <v>37.881884459585272</v>
      </c>
      <c r="AJ141" s="83">
        <v>23.535527226128476</v>
      </c>
      <c r="AK141" s="83">
        <v>23.441760185386926</v>
      </c>
      <c r="AL141" s="83">
        <v>14.158823151973705</v>
      </c>
      <c r="AM141" s="83">
        <v>17.721970700152518</v>
      </c>
      <c r="AN141" s="83">
        <v>20.628748963140495</v>
      </c>
      <c r="AO141" s="83">
        <v>12.658550500108941</v>
      </c>
      <c r="AP141" s="83">
        <v>3.9382157111450038</v>
      </c>
      <c r="AQ141" s="83">
        <v>7.6888973408069106</v>
      </c>
      <c r="AR141" s="87">
        <v>12.564783459367392</v>
      </c>
      <c r="AS141" s="83">
        <v>276.23770202459957</v>
      </c>
      <c r="AT141" s="83">
        <v>127.24187428628025</v>
      </c>
      <c r="AU141" s="83">
        <v>34.318736911406468</v>
      </c>
      <c r="AV141" s="83">
        <v>21.660186411297527</v>
      </c>
      <c r="AW141" s="83">
        <v>105.58168787498272</v>
      </c>
      <c r="AX141" s="83">
        <v>17.065601414961684</v>
      </c>
    </row>
    <row r="142" spans="1:50" s="3" customFormat="1" ht="13.5" x14ac:dyDescent="0.25">
      <c r="A142" s="103">
        <v>4</v>
      </c>
      <c r="B142" s="69">
        <f t="shared" si="48"/>
        <v>100</v>
      </c>
      <c r="C142" s="86" t="s">
        <v>363</v>
      </c>
      <c r="D142" s="69">
        <v>130502</v>
      </c>
      <c r="E142" s="27" t="s">
        <v>259</v>
      </c>
      <c r="F142" s="27" t="s">
        <v>169</v>
      </c>
      <c r="G142" s="83">
        <f t="shared" si="47"/>
        <v>571.12634933136019</v>
      </c>
      <c r="H142" s="83">
        <v>1</v>
      </c>
      <c r="I142" s="83">
        <v>4</v>
      </c>
      <c r="J142" s="83">
        <v>5</v>
      </c>
      <c r="K142" s="83">
        <v>9</v>
      </c>
      <c r="L142" s="83">
        <v>10</v>
      </c>
      <c r="M142" s="83">
        <v>10</v>
      </c>
      <c r="N142" s="83">
        <v>9</v>
      </c>
      <c r="O142" s="83">
        <v>13</v>
      </c>
      <c r="P142" s="83">
        <v>11</v>
      </c>
      <c r="Q142" s="83">
        <v>14.80838412182627</v>
      </c>
      <c r="R142" s="83">
        <v>14.808384121826272</v>
      </c>
      <c r="S142" s="83">
        <v>14.707646814875073</v>
      </c>
      <c r="T142" s="83">
        <v>14.506172200972674</v>
      </c>
      <c r="U142" s="83">
        <v>14.606909507923872</v>
      </c>
      <c r="V142" s="83">
        <v>14.808384121826272</v>
      </c>
      <c r="W142" s="83">
        <v>14.506172200972673</v>
      </c>
      <c r="X142" s="83">
        <v>13.599536438411882</v>
      </c>
      <c r="Y142" s="83">
        <v>12.289951448046292</v>
      </c>
      <c r="Z142" s="83">
        <v>11.081103764631905</v>
      </c>
      <c r="AA142" s="83">
        <v>9.7715187742663154</v>
      </c>
      <c r="AB142" s="83">
        <v>9.1670949325591202</v>
      </c>
      <c r="AC142" s="83">
        <v>9.1670949325591202</v>
      </c>
      <c r="AD142" s="83">
        <v>9.4693068534127178</v>
      </c>
      <c r="AE142" s="83">
        <v>49.864966940843573</v>
      </c>
      <c r="AF142" s="83">
        <v>37.071328958041278</v>
      </c>
      <c r="AG142" s="83">
        <v>34.653633591212504</v>
      </c>
      <c r="AH142" s="83">
        <v>36.567642423285285</v>
      </c>
      <c r="AI142" s="83">
        <v>40.697872008284435</v>
      </c>
      <c r="AJ142" s="83">
        <v>25.285064044750978</v>
      </c>
      <c r="AK142" s="83">
        <v>25.184326737799779</v>
      </c>
      <c r="AL142" s="83">
        <v>15.211333349631069</v>
      </c>
      <c r="AM142" s="83">
        <v>19.039351013776635</v>
      </c>
      <c r="AN142" s="83">
        <v>22.162207529263807</v>
      </c>
      <c r="AO142" s="83">
        <v>13.599536438411882</v>
      </c>
      <c r="AP142" s="83">
        <v>4.2309668919503629</v>
      </c>
      <c r="AQ142" s="83">
        <v>8.2604591699983274</v>
      </c>
      <c r="AR142" s="87">
        <v>13.498799131460682</v>
      </c>
      <c r="AS142" s="83">
        <v>296.77210627823263</v>
      </c>
      <c r="AT142" s="83">
        <v>136.70052553277719</v>
      </c>
      <c r="AU142" s="83">
        <v>36.869854344138879</v>
      </c>
      <c r="AV142" s="83">
        <v>23.270317905726998</v>
      </c>
      <c r="AW142" s="83">
        <v>113.43020762705021</v>
      </c>
      <c r="AX142" s="83">
        <v>18.33418986511824</v>
      </c>
    </row>
    <row r="143" spans="1:50" s="3" customFormat="1" ht="13.5" x14ac:dyDescent="0.25">
      <c r="A143" s="103">
        <v>5</v>
      </c>
      <c r="B143" s="69">
        <f t="shared" si="48"/>
        <v>101</v>
      </c>
      <c r="C143" s="86" t="s">
        <v>569</v>
      </c>
      <c r="D143" s="69">
        <v>130502</v>
      </c>
      <c r="E143" s="27" t="s">
        <v>259</v>
      </c>
      <c r="F143" s="27" t="s">
        <v>733</v>
      </c>
      <c r="G143" s="83">
        <f t="shared" si="47"/>
        <v>629.55003254414385</v>
      </c>
      <c r="H143" s="83">
        <v>1</v>
      </c>
      <c r="I143" s="83">
        <v>5</v>
      </c>
      <c r="J143" s="83">
        <v>5</v>
      </c>
      <c r="K143" s="83">
        <v>10</v>
      </c>
      <c r="L143" s="83">
        <v>11</v>
      </c>
      <c r="M143" s="83">
        <v>11</v>
      </c>
      <c r="N143" s="83">
        <v>10</v>
      </c>
      <c r="O143" s="83">
        <v>14</v>
      </c>
      <c r="P143" s="83">
        <v>12</v>
      </c>
      <c r="Q143" s="83">
        <v>16.333172691727174</v>
      </c>
      <c r="R143" s="83">
        <v>16.333172691727174</v>
      </c>
      <c r="S143" s="83">
        <v>16.222062673416104</v>
      </c>
      <c r="T143" s="83">
        <v>15.999842636793968</v>
      </c>
      <c r="U143" s="83">
        <v>16.110952655105034</v>
      </c>
      <c r="V143" s="83">
        <v>16.333172691727174</v>
      </c>
      <c r="W143" s="83">
        <v>15.999842636793964</v>
      </c>
      <c r="X143" s="83">
        <v>14.999852471994346</v>
      </c>
      <c r="Y143" s="83">
        <v>13.555422233950445</v>
      </c>
      <c r="Z143" s="83">
        <v>12.222102014217613</v>
      </c>
      <c r="AA143" s="83">
        <v>10.777671776173714</v>
      </c>
      <c r="AB143" s="83">
        <v>10.111011666307297</v>
      </c>
      <c r="AC143" s="83">
        <v>10.111011666307299</v>
      </c>
      <c r="AD143" s="83">
        <v>10.444341721240507</v>
      </c>
      <c r="AE143" s="83">
        <v>54.999459063979259</v>
      </c>
      <c r="AF143" s="83">
        <v>40.888486738473468</v>
      </c>
      <c r="AG143" s="83">
        <v>38.221846299007815</v>
      </c>
      <c r="AH143" s="83">
        <v>40.332936646918128</v>
      </c>
      <c r="AI143" s="83">
        <v>44.88844739767196</v>
      </c>
      <c r="AJ143" s="83">
        <v>27.888614596078369</v>
      </c>
      <c r="AK143" s="83">
        <v>27.777504577767299</v>
      </c>
      <c r="AL143" s="83">
        <v>16.777612764971451</v>
      </c>
      <c r="AM143" s="83">
        <v>20.99979346079208</v>
      </c>
      <c r="AN143" s="83">
        <v>24.444204028435227</v>
      </c>
      <c r="AO143" s="83">
        <v>14.999852471994343</v>
      </c>
      <c r="AP143" s="83">
        <v>4.6666207690649069</v>
      </c>
      <c r="AQ143" s="83">
        <v>9.1110215015076754</v>
      </c>
      <c r="AR143" s="87">
        <v>14.888742453683273</v>
      </c>
      <c r="AS143" s="83">
        <v>327.3301139444099</v>
      </c>
      <c r="AT143" s="83">
        <v>150.77629484812093</v>
      </c>
      <c r="AU143" s="83">
        <v>40.666266701851328</v>
      </c>
      <c r="AV143" s="83">
        <v>25.666414229856994</v>
      </c>
      <c r="AW143" s="83">
        <v>125.10988061826393</v>
      </c>
      <c r="AX143" s="83">
        <v>20.222023332614597</v>
      </c>
    </row>
    <row r="144" spans="1:50" s="3" customFormat="1" ht="13.5" x14ac:dyDescent="0.25">
      <c r="A144" s="104"/>
      <c r="B144" s="69"/>
      <c r="C144" s="88"/>
      <c r="D144" s="69">
        <v>130503</v>
      </c>
      <c r="E144" s="10" t="s">
        <v>734</v>
      </c>
      <c r="F144" s="15"/>
      <c r="G144" s="89">
        <f t="shared" si="47"/>
        <v>6798</v>
      </c>
      <c r="H144" s="89">
        <f>SUM(H145:H147)</f>
        <v>11</v>
      </c>
      <c r="I144" s="89">
        <f t="shared" ref="I144:P144" si="49">SUM(I145:I147)</f>
        <v>70</v>
      </c>
      <c r="J144" s="89">
        <f t="shared" si="49"/>
        <v>86</v>
      </c>
      <c r="K144" s="89">
        <f t="shared" si="49"/>
        <v>156</v>
      </c>
      <c r="L144" s="89">
        <f t="shared" si="49"/>
        <v>128</v>
      </c>
      <c r="M144" s="89">
        <f t="shared" si="49"/>
        <v>160</v>
      </c>
      <c r="N144" s="89">
        <f t="shared" si="49"/>
        <v>176</v>
      </c>
      <c r="O144" s="89">
        <f t="shared" si="49"/>
        <v>200</v>
      </c>
      <c r="P144" s="89">
        <f t="shared" si="49"/>
        <v>167</v>
      </c>
      <c r="Q144" s="89">
        <v>165.00000000000003</v>
      </c>
      <c r="R144" s="89">
        <v>165</v>
      </c>
      <c r="S144" s="89">
        <v>164</v>
      </c>
      <c r="T144" s="89">
        <v>163</v>
      </c>
      <c r="U144" s="89">
        <v>164</v>
      </c>
      <c r="V144" s="89">
        <v>164</v>
      </c>
      <c r="W144" s="89">
        <v>160.99999999999997</v>
      </c>
      <c r="X144" s="89">
        <v>152</v>
      </c>
      <c r="Y144" s="89">
        <v>137.99999999999997</v>
      </c>
      <c r="Z144" s="89">
        <v>127.99999999999999</v>
      </c>
      <c r="AA144" s="89">
        <v>114</v>
      </c>
      <c r="AB144" s="89">
        <v>106</v>
      </c>
      <c r="AC144" s="89">
        <v>102</v>
      </c>
      <c r="AD144" s="89">
        <v>103.99999999999999</v>
      </c>
      <c r="AE144" s="89">
        <v>539</v>
      </c>
      <c r="AF144" s="89">
        <v>598</v>
      </c>
      <c r="AG144" s="89">
        <v>477</v>
      </c>
      <c r="AH144" s="89">
        <v>400</v>
      </c>
      <c r="AI144" s="89">
        <v>392</v>
      </c>
      <c r="AJ144" s="89">
        <v>345</v>
      </c>
      <c r="AK144" s="89">
        <v>264.00000000000006</v>
      </c>
      <c r="AL144" s="89">
        <v>148</v>
      </c>
      <c r="AM144" s="89">
        <v>195</v>
      </c>
      <c r="AN144" s="89">
        <v>160</v>
      </c>
      <c r="AO144" s="89">
        <v>138.99999999999997</v>
      </c>
      <c r="AP144" s="89">
        <v>66.000000000000014</v>
      </c>
      <c r="AQ144" s="89">
        <v>98</v>
      </c>
      <c r="AR144" s="90">
        <v>157</v>
      </c>
      <c r="AS144" s="89">
        <v>3481</v>
      </c>
      <c r="AT144" s="72">
        <v>1684.0000000000002</v>
      </c>
      <c r="AU144" s="89">
        <v>396.00000000000006</v>
      </c>
      <c r="AV144" s="89">
        <v>258</v>
      </c>
      <c r="AW144" s="89">
        <v>1426.0000000000002</v>
      </c>
      <c r="AX144" s="89">
        <v>213</v>
      </c>
    </row>
    <row r="145" spans="1:50" s="3" customFormat="1" ht="13.5" x14ac:dyDescent="0.25">
      <c r="A145" s="103">
        <v>1</v>
      </c>
      <c r="B145" s="69">
        <f>+B143+1</f>
        <v>102</v>
      </c>
      <c r="C145" s="86" t="s">
        <v>364</v>
      </c>
      <c r="D145" s="69">
        <v>130503</v>
      </c>
      <c r="E145" s="27" t="s">
        <v>242</v>
      </c>
      <c r="F145" s="27" t="s">
        <v>142</v>
      </c>
      <c r="G145" s="83">
        <f t="shared" si="47"/>
        <v>5221.8298464063964</v>
      </c>
      <c r="H145" s="83">
        <v>8</v>
      </c>
      <c r="I145" s="83">
        <v>54</v>
      </c>
      <c r="J145" s="83">
        <v>66</v>
      </c>
      <c r="K145" s="83">
        <v>120</v>
      </c>
      <c r="L145" s="83">
        <v>98</v>
      </c>
      <c r="M145" s="83">
        <v>123</v>
      </c>
      <c r="N145" s="83">
        <v>135</v>
      </c>
      <c r="O145" s="83">
        <v>154</v>
      </c>
      <c r="P145" s="83">
        <v>128</v>
      </c>
      <c r="Q145" s="83">
        <v>126.74787896352701</v>
      </c>
      <c r="R145" s="83">
        <v>126.74787896352701</v>
      </c>
      <c r="S145" s="83">
        <v>125.97971000011168</v>
      </c>
      <c r="T145" s="83">
        <v>125.21154103669637</v>
      </c>
      <c r="U145" s="83">
        <v>125.97971000011168</v>
      </c>
      <c r="V145" s="83">
        <v>125.97971000011168</v>
      </c>
      <c r="W145" s="83">
        <v>123.67520310986573</v>
      </c>
      <c r="X145" s="83">
        <v>116.76168243912792</v>
      </c>
      <c r="Y145" s="83">
        <v>106.00731695131348</v>
      </c>
      <c r="Z145" s="83">
        <v>98.32562731716034</v>
      </c>
      <c r="AA145" s="83">
        <v>87.571261829345943</v>
      </c>
      <c r="AB145" s="83">
        <v>81.42591012202341</v>
      </c>
      <c r="AC145" s="83">
        <v>78.353234268362144</v>
      </c>
      <c r="AD145" s="83">
        <v>79.88957219519277</v>
      </c>
      <c r="AE145" s="83">
        <v>414.04307128085486</v>
      </c>
      <c r="AF145" s="83">
        <v>459.36504012235855</v>
      </c>
      <c r="AG145" s="83">
        <v>366.41659554910535</v>
      </c>
      <c r="AH145" s="83">
        <v>307.26758536612607</v>
      </c>
      <c r="AI145" s="83">
        <v>301.12223365880357</v>
      </c>
      <c r="AJ145" s="83">
        <v>265.01829237828377</v>
      </c>
      <c r="AK145" s="83">
        <v>202.79660634164324</v>
      </c>
      <c r="AL145" s="83">
        <v>113.68900658546664</v>
      </c>
      <c r="AM145" s="83">
        <v>149.79294786598646</v>
      </c>
      <c r="AN145" s="83">
        <v>122.90703414645043</v>
      </c>
      <c r="AO145" s="83">
        <v>106.77548591472879</v>
      </c>
      <c r="AP145" s="83">
        <v>50.69915158541081</v>
      </c>
      <c r="AQ145" s="83">
        <v>75.280558414700891</v>
      </c>
      <c r="AR145" s="87">
        <v>120.60252725620448</v>
      </c>
      <c r="AS145" s="83">
        <v>2673.9961616487121</v>
      </c>
      <c r="AT145" s="83">
        <v>1293.5965343913911</v>
      </c>
      <c r="AU145" s="83">
        <v>304.19490951246485</v>
      </c>
      <c r="AV145" s="83">
        <v>198.18759256115132</v>
      </c>
      <c r="AW145" s="83">
        <v>1095.4089418302397</v>
      </c>
      <c r="AX145" s="83">
        <v>163.61998920746214</v>
      </c>
    </row>
    <row r="146" spans="1:50" s="3" customFormat="1" ht="13.5" x14ac:dyDescent="0.25">
      <c r="A146" s="103">
        <v>2</v>
      </c>
      <c r="B146" s="69">
        <f>+B145+1</f>
        <v>103</v>
      </c>
      <c r="C146" s="86" t="s">
        <v>365</v>
      </c>
      <c r="D146" s="69">
        <v>130503</v>
      </c>
      <c r="E146" s="27" t="s">
        <v>259</v>
      </c>
      <c r="F146" s="27" t="s">
        <v>366</v>
      </c>
      <c r="G146" s="83">
        <f t="shared" si="47"/>
        <v>523.5637181739894</v>
      </c>
      <c r="H146" s="83">
        <v>1</v>
      </c>
      <c r="I146" s="83">
        <v>5</v>
      </c>
      <c r="J146" s="83">
        <v>7</v>
      </c>
      <c r="K146" s="83">
        <v>12</v>
      </c>
      <c r="L146" s="83">
        <v>10</v>
      </c>
      <c r="M146" s="83">
        <v>12</v>
      </c>
      <c r="N146" s="83">
        <v>14</v>
      </c>
      <c r="O146" s="83">
        <v>15</v>
      </c>
      <c r="P146" s="83">
        <v>13</v>
      </c>
      <c r="Q146" s="83">
        <v>12.708314145363667</v>
      </c>
      <c r="R146" s="83">
        <v>12.708314145363666</v>
      </c>
      <c r="S146" s="83">
        <v>12.631294059634188</v>
      </c>
      <c r="T146" s="83">
        <v>12.554273973904712</v>
      </c>
      <c r="U146" s="83">
        <v>12.631294059634188</v>
      </c>
      <c r="V146" s="83">
        <v>12.631294059634188</v>
      </c>
      <c r="W146" s="83">
        <v>12.400233802445758</v>
      </c>
      <c r="X146" s="83">
        <v>11.707053030880468</v>
      </c>
      <c r="Y146" s="83">
        <v>10.628771830667793</v>
      </c>
      <c r="Z146" s="83">
        <v>9.8585709733730251</v>
      </c>
      <c r="AA146" s="83">
        <v>8.7802897731603515</v>
      </c>
      <c r="AB146" s="83">
        <v>8.164129087324536</v>
      </c>
      <c r="AC146" s="83">
        <v>7.8560487444066291</v>
      </c>
      <c r="AD146" s="83">
        <v>8.0100889158655821</v>
      </c>
      <c r="AE146" s="83">
        <v>41.513826208187972</v>
      </c>
      <c r="AF146" s="83">
        <v>46.058011266227105</v>
      </c>
      <c r="AG146" s="83">
        <v>36.738580892960414</v>
      </c>
      <c r="AH146" s="83">
        <v>30.808034291790705</v>
      </c>
      <c r="AI146" s="83">
        <v>30.191873605954889</v>
      </c>
      <c r="AJ146" s="83">
        <v>26.571929576669476</v>
      </c>
      <c r="AK146" s="83">
        <v>20.333302632581866</v>
      </c>
      <c r="AL146" s="83">
        <v>11.39897268796256</v>
      </c>
      <c r="AM146" s="83">
        <v>15.018916717247969</v>
      </c>
      <c r="AN146" s="83">
        <v>12.323213716716282</v>
      </c>
      <c r="AO146" s="83">
        <v>10.705791916397267</v>
      </c>
      <c r="AP146" s="83">
        <v>5.0833256581454673</v>
      </c>
      <c r="AQ146" s="83">
        <v>7.5479684014887223</v>
      </c>
      <c r="AR146" s="87">
        <v>12.092153459527852</v>
      </c>
      <c r="AS146" s="83">
        <v>268.10691842430862</v>
      </c>
      <c r="AT146" s="83">
        <v>129.70182436843888</v>
      </c>
      <c r="AU146" s="83">
        <v>30.499953948872797</v>
      </c>
      <c r="AV146" s="83">
        <v>19.871182118205002</v>
      </c>
      <c r="AW146" s="83">
        <v>109.83064225023388</v>
      </c>
      <c r="AX146" s="83">
        <v>16.405278260378548</v>
      </c>
    </row>
    <row r="147" spans="1:50" s="3" customFormat="1" ht="13.5" x14ac:dyDescent="0.25">
      <c r="A147" s="103">
        <v>3</v>
      </c>
      <c r="B147" s="69">
        <f>+B146+1</f>
        <v>104</v>
      </c>
      <c r="C147" s="86" t="s">
        <v>359</v>
      </c>
      <c r="D147" s="69">
        <v>130501</v>
      </c>
      <c r="E147" s="27" t="s">
        <v>259</v>
      </c>
      <c r="F147" s="27" t="s">
        <v>138</v>
      </c>
      <c r="G147" s="83">
        <f t="shared" si="47"/>
        <v>1052.6064354196137</v>
      </c>
      <c r="H147" s="83">
        <v>2</v>
      </c>
      <c r="I147" s="83">
        <v>11</v>
      </c>
      <c r="J147" s="83">
        <v>13</v>
      </c>
      <c r="K147" s="83">
        <v>24</v>
      </c>
      <c r="L147" s="83">
        <v>20</v>
      </c>
      <c r="M147" s="83">
        <v>25</v>
      </c>
      <c r="N147" s="83">
        <v>27</v>
      </c>
      <c r="O147" s="83">
        <v>31</v>
      </c>
      <c r="P147" s="83">
        <v>26</v>
      </c>
      <c r="Q147" s="83">
        <v>25.543806891109334</v>
      </c>
      <c r="R147" s="83">
        <v>25.543806891109327</v>
      </c>
      <c r="S147" s="83">
        <v>25.388995940254116</v>
      </c>
      <c r="T147" s="83">
        <v>25.234184989398912</v>
      </c>
      <c r="U147" s="83">
        <v>25.388995940254116</v>
      </c>
      <c r="V147" s="83">
        <v>25.388995940254116</v>
      </c>
      <c r="W147" s="83">
        <v>24.924563087688494</v>
      </c>
      <c r="X147" s="83">
        <v>23.531264529991617</v>
      </c>
      <c r="Y147" s="83">
        <v>21.363911218018711</v>
      </c>
      <c r="Z147" s="83">
        <v>19.815801709466626</v>
      </c>
      <c r="AA147" s="83">
        <v>17.648448397493716</v>
      </c>
      <c r="AB147" s="83">
        <v>16.40996079065205</v>
      </c>
      <c r="AC147" s="83">
        <v>15.790716987231221</v>
      </c>
      <c r="AD147" s="83">
        <v>16.100338888941636</v>
      </c>
      <c r="AE147" s="83">
        <v>83.443102510957118</v>
      </c>
      <c r="AF147" s="83">
        <v>92.576948611414409</v>
      </c>
      <c r="AG147" s="83">
        <v>73.844823557934234</v>
      </c>
      <c r="AH147" s="83">
        <v>61.924380342083211</v>
      </c>
      <c r="AI147" s="83">
        <v>60.685892735241552</v>
      </c>
      <c r="AJ147" s="83">
        <v>53.409778045046764</v>
      </c>
      <c r="AK147" s="83">
        <v>40.870091025774926</v>
      </c>
      <c r="AL147" s="83">
        <v>22.912020726570791</v>
      </c>
      <c r="AM147" s="83">
        <v>30.188135416765565</v>
      </c>
      <c r="AN147" s="83">
        <v>24.769752136833286</v>
      </c>
      <c r="AO147" s="83">
        <v>21.518722168873914</v>
      </c>
      <c r="AP147" s="83">
        <v>10.217522756443731</v>
      </c>
      <c r="AQ147" s="83">
        <v>15.171473183810388</v>
      </c>
      <c r="AR147" s="87">
        <v>24.305319284267657</v>
      </c>
      <c r="AS147" s="83">
        <v>538.89691992697908</v>
      </c>
      <c r="AT147" s="83">
        <v>260.70164124017037</v>
      </c>
      <c r="AU147" s="83">
        <v>61.305136538662374</v>
      </c>
      <c r="AV147" s="83">
        <v>39.941225320643667</v>
      </c>
      <c r="AW147" s="83">
        <v>220.76041591952668</v>
      </c>
      <c r="AX147" s="83">
        <v>32.974732532159315</v>
      </c>
    </row>
    <row r="148" spans="1:50" s="3" customFormat="1" ht="13.5" x14ac:dyDescent="0.25">
      <c r="A148" s="104"/>
      <c r="B148" s="69"/>
      <c r="C148" s="88"/>
      <c r="D148" s="69">
        <v>130504</v>
      </c>
      <c r="E148" s="10" t="s">
        <v>735</v>
      </c>
      <c r="F148" s="15"/>
      <c r="G148" s="89">
        <f t="shared" si="47"/>
        <v>7132</v>
      </c>
      <c r="H148" s="89">
        <f>SUM(H149:H155)</f>
        <v>0</v>
      </c>
      <c r="I148" s="89">
        <f t="shared" ref="I148:P148" si="50">SUM(I149:I155)</f>
        <v>50</v>
      </c>
      <c r="J148" s="89">
        <f t="shared" si="50"/>
        <v>67</v>
      </c>
      <c r="K148" s="89">
        <f t="shared" si="50"/>
        <v>117</v>
      </c>
      <c r="L148" s="89">
        <f t="shared" si="50"/>
        <v>135</v>
      </c>
      <c r="M148" s="89">
        <f t="shared" si="50"/>
        <v>154</v>
      </c>
      <c r="N148" s="89">
        <f t="shared" si="50"/>
        <v>125</v>
      </c>
      <c r="O148" s="89">
        <f t="shared" si="50"/>
        <v>125</v>
      </c>
      <c r="P148" s="89">
        <f t="shared" si="50"/>
        <v>120</v>
      </c>
      <c r="Q148" s="89">
        <v>243</v>
      </c>
      <c r="R148" s="89">
        <v>240</v>
      </c>
      <c r="S148" s="89">
        <v>231.00000000000003</v>
      </c>
      <c r="T148" s="89">
        <v>220</v>
      </c>
      <c r="U148" s="89">
        <v>207.00000000000003</v>
      </c>
      <c r="V148" s="89">
        <v>192.99999999999997</v>
      </c>
      <c r="W148" s="89">
        <v>179</v>
      </c>
      <c r="X148" s="89">
        <v>169</v>
      </c>
      <c r="Y148" s="89">
        <v>159</v>
      </c>
      <c r="Z148" s="89">
        <v>148</v>
      </c>
      <c r="AA148" s="89">
        <v>136.99999999999997</v>
      </c>
      <c r="AB148" s="89">
        <v>129</v>
      </c>
      <c r="AC148" s="89">
        <v>123</v>
      </c>
      <c r="AD148" s="89">
        <v>121</v>
      </c>
      <c r="AE148" s="89">
        <v>580.00000000000011</v>
      </c>
      <c r="AF148" s="89">
        <v>616</v>
      </c>
      <c r="AG148" s="89">
        <v>488</v>
      </c>
      <c r="AH148" s="89">
        <v>498</v>
      </c>
      <c r="AI148" s="89">
        <v>324</v>
      </c>
      <c r="AJ148" s="89">
        <v>303</v>
      </c>
      <c r="AK148" s="89">
        <v>252.00000000000003</v>
      </c>
      <c r="AL148" s="89">
        <v>279</v>
      </c>
      <c r="AM148" s="89">
        <v>90.000000000000014</v>
      </c>
      <c r="AN148" s="89">
        <v>150</v>
      </c>
      <c r="AO148" s="89">
        <v>90</v>
      </c>
      <c r="AP148" s="89">
        <v>61.000000000000007</v>
      </c>
      <c r="AQ148" s="89">
        <v>126.00000000000001</v>
      </c>
      <c r="AR148" s="90">
        <v>184.00000000000003</v>
      </c>
      <c r="AS148" s="89">
        <v>3736.0000000000005</v>
      </c>
      <c r="AT148" s="72">
        <v>1728.0000000000002</v>
      </c>
      <c r="AU148" s="89">
        <v>444</v>
      </c>
      <c r="AV148" s="89">
        <v>322</v>
      </c>
      <c r="AW148" s="89">
        <v>1406.0000000000002</v>
      </c>
      <c r="AX148" s="89">
        <v>248</v>
      </c>
    </row>
    <row r="149" spans="1:50" s="3" customFormat="1" ht="13.5" x14ac:dyDescent="0.25">
      <c r="A149" s="103">
        <v>1</v>
      </c>
      <c r="B149" s="69">
        <f>+B147+1</f>
        <v>105</v>
      </c>
      <c r="C149" s="88" t="s">
        <v>367</v>
      </c>
      <c r="D149" s="69">
        <v>130504</v>
      </c>
      <c r="E149" s="27" t="s">
        <v>565</v>
      </c>
      <c r="F149" s="27" t="s">
        <v>143</v>
      </c>
      <c r="G149" s="83">
        <f t="shared" si="47"/>
        <v>1205.3171397034739</v>
      </c>
      <c r="H149" s="83">
        <v>0</v>
      </c>
      <c r="I149" s="83">
        <v>9</v>
      </c>
      <c r="J149" s="83">
        <v>11</v>
      </c>
      <c r="K149" s="83">
        <v>20</v>
      </c>
      <c r="L149" s="83">
        <v>23</v>
      </c>
      <c r="M149" s="83">
        <v>26</v>
      </c>
      <c r="N149" s="83">
        <v>21</v>
      </c>
      <c r="O149" s="83">
        <v>21</v>
      </c>
      <c r="P149" s="83">
        <v>20</v>
      </c>
      <c r="Q149" s="83">
        <v>41.072854774692281</v>
      </c>
      <c r="R149" s="83">
        <v>40.565782493523237</v>
      </c>
      <c r="S149" s="83">
        <v>39.044565650016118</v>
      </c>
      <c r="T149" s="83">
        <v>37.185300619062971</v>
      </c>
      <c r="U149" s="83">
        <v>34.987987400663798</v>
      </c>
      <c r="V149" s="83">
        <v>32.621650088541607</v>
      </c>
      <c r="W149" s="83">
        <v>30.255312776419416</v>
      </c>
      <c r="X149" s="83">
        <v>28.56507183918928</v>
      </c>
      <c r="Y149" s="83">
        <v>26.87483090195915</v>
      </c>
      <c r="Z149" s="83">
        <v>25.015565871005997</v>
      </c>
      <c r="AA149" s="83">
        <v>23.15630084005285</v>
      </c>
      <c r="AB149" s="83">
        <v>21.804108090268741</v>
      </c>
      <c r="AC149" s="83">
        <v>20.789963527930659</v>
      </c>
      <c r="AD149" s="83">
        <v>20.451915340484636</v>
      </c>
      <c r="AE149" s="83">
        <v>98.033974359347837</v>
      </c>
      <c r="AF149" s="83">
        <v>104.11884173337631</v>
      </c>
      <c r="AG149" s="83">
        <v>82.483757736830583</v>
      </c>
      <c r="AH149" s="83">
        <v>84.173998674060726</v>
      </c>
      <c r="AI149" s="83">
        <v>54.763806366256375</v>
      </c>
      <c r="AJ149" s="83">
        <v>51.2143003980731</v>
      </c>
      <c r="AK149" s="83">
        <v>42.594071618199408</v>
      </c>
      <c r="AL149" s="83">
        <v>47.157722148720772</v>
      </c>
      <c r="AM149" s="83">
        <v>15.212168435071217</v>
      </c>
      <c r="AN149" s="83">
        <v>25.353614058452024</v>
      </c>
      <c r="AO149" s="83">
        <v>15.212168435071215</v>
      </c>
      <c r="AP149" s="83">
        <v>10.310469717103823</v>
      </c>
      <c r="AQ149" s="83">
        <v>21.2970358090997</v>
      </c>
      <c r="AR149" s="87">
        <v>31.100433245034488</v>
      </c>
      <c r="AS149" s="83">
        <v>631.4740141491784</v>
      </c>
      <c r="AT149" s="83">
        <v>292.07363395336733</v>
      </c>
      <c r="AU149" s="83">
        <v>75.046697613018011</v>
      </c>
      <c r="AV149" s="83">
        <v>54.425758178810348</v>
      </c>
      <c r="AW149" s="83">
        <v>237.64787577455701</v>
      </c>
      <c r="AX149" s="83">
        <v>41.917975243307346</v>
      </c>
    </row>
    <row r="150" spans="1:50" s="3" customFormat="1" ht="13.5" x14ac:dyDescent="0.25">
      <c r="A150" s="103">
        <v>2</v>
      </c>
      <c r="B150" s="69">
        <f>+B149+1</f>
        <v>106</v>
      </c>
      <c r="C150" s="88" t="s">
        <v>368</v>
      </c>
      <c r="D150" s="69">
        <v>130504</v>
      </c>
      <c r="E150" s="27" t="s">
        <v>242</v>
      </c>
      <c r="F150" s="27" t="s">
        <v>145</v>
      </c>
      <c r="G150" s="83">
        <f t="shared" si="47"/>
        <v>1486.5848207425195</v>
      </c>
      <c r="H150" s="83">
        <v>0</v>
      </c>
      <c r="I150" s="83">
        <v>10</v>
      </c>
      <c r="J150" s="83">
        <v>14</v>
      </c>
      <c r="K150" s="83">
        <v>24</v>
      </c>
      <c r="L150" s="83">
        <v>28</v>
      </c>
      <c r="M150" s="83">
        <v>32</v>
      </c>
      <c r="N150" s="83">
        <v>26</v>
      </c>
      <c r="O150" s="83">
        <v>26</v>
      </c>
      <c r="P150" s="83">
        <v>25</v>
      </c>
      <c r="Q150" s="83">
        <v>50.679218288299602</v>
      </c>
      <c r="R150" s="83">
        <v>50.053548926715649</v>
      </c>
      <c r="S150" s="83">
        <v>48.176540841963821</v>
      </c>
      <c r="T150" s="83">
        <v>45.882419849489352</v>
      </c>
      <c r="U150" s="83">
        <v>43.171185949292258</v>
      </c>
      <c r="V150" s="83">
        <v>40.251395595233845</v>
      </c>
      <c r="W150" s="83">
        <v>37.331605241175431</v>
      </c>
      <c r="X150" s="83">
        <v>35.246040702562269</v>
      </c>
      <c r="Y150" s="83">
        <v>33.160476163949127</v>
      </c>
      <c r="Z150" s="83">
        <v>30.866355171474655</v>
      </c>
      <c r="AA150" s="83">
        <v>28.572234179000183</v>
      </c>
      <c r="AB150" s="83">
        <v>26.903782548109668</v>
      </c>
      <c r="AC150" s="83">
        <v>25.652443824941773</v>
      </c>
      <c r="AD150" s="83">
        <v>25.235330917219148</v>
      </c>
      <c r="AE150" s="83">
        <v>120.96274323956285</v>
      </c>
      <c r="AF150" s="83">
        <v>128.4707755785702</v>
      </c>
      <c r="AG150" s="83">
        <v>101.77554948432184</v>
      </c>
      <c r="AH150" s="83">
        <v>103.861114022935</v>
      </c>
      <c r="AI150" s="83">
        <v>67.572291051066145</v>
      </c>
      <c r="AJ150" s="83">
        <v>63.192605519978528</v>
      </c>
      <c r="AK150" s="83">
        <v>52.556226373051452</v>
      </c>
      <c r="AL150" s="83">
        <v>58.187250627306959</v>
      </c>
      <c r="AM150" s="83">
        <v>18.770080847518376</v>
      </c>
      <c r="AN150" s="83">
        <v>31.283468079197288</v>
      </c>
      <c r="AO150" s="83">
        <v>18.770080847518372</v>
      </c>
      <c r="AP150" s="83">
        <v>12.721943685540232</v>
      </c>
      <c r="AQ150" s="83">
        <v>26.278113186525726</v>
      </c>
      <c r="AR150" s="87">
        <v>38.374387510482009</v>
      </c>
      <c r="AS150" s="83">
        <v>779.16691162587381</v>
      </c>
      <c r="AT150" s="83">
        <v>360.38555227235275</v>
      </c>
      <c r="AU150" s="83">
        <v>92.59906551442397</v>
      </c>
      <c r="AV150" s="83">
        <v>67.155178143343505</v>
      </c>
      <c r="AW150" s="83">
        <v>293.23037412900925</v>
      </c>
      <c r="AX150" s="83">
        <v>51.722000557606179</v>
      </c>
    </row>
    <row r="151" spans="1:50" s="3" customFormat="1" ht="13.5" x14ac:dyDescent="0.25">
      <c r="A151" s="103">
        <v>3</v>
      </c>
      <c r="B151" s="69">
        <f t="shared" ref="B151:B155" si="51">+B150+1</f>
        <v>107</v>
      </c>
      <c r="C151" s="88" t="s">
        <v>369</v>
      </c>
      <c r="D151" s="69">
        <v>130504</v>
      </c>
      <c r="E151" s="27" t="s">
        <v>259</v>
      </c>
      <c r="F151" s="27" t="s">
        <v>146</v>
      </c>
      <c r="G151" s="83">
        <f t="shared" si="47"/>
        <v>637.55495932257963</v>
      </c>
      <c r="H151" s="83">
        <v>0</v>
      </c>
      <c r="I151" s="83">
        <v>4</v>
      </c>
      <c r="J151" s="83">
        <v>6</v>
      </c>
      <c r="K151" s="83">
        <v>10</v>
      </c>
      <c r="L151" s="83">
        <v>12</v>
      </c>
      <c r="M151" s="83">
        <v>14</v>
      </c>
      <c r="N151" s="83">
        <v>11</v>
      </c>
      <c r="O151" s="83">
        <v>11</v>
      </c>
      <c r="P151" s="83">
        <v>11</v>
      </c>
      <c r="Q151" s="83">
        <v>21.736761346033173</v>
      </c>
      <c r="R151" s="83">
        <v>21.46840626768709</v>
      </c>
      <c r="S151" s="83">
        <v>20.663341032648823</v>
      </c>
      <c r="T151" s="83">
        <v>19.679372412046497</v>
      </c>
      <c r="U151" s="83">
        <v>18.516500405880116</v>
      </c>
      <c r="V151" s="83">
        <v>17.2641767069317</v>
      </c>
      <c r="W151" s="83">
        <v>16.011853007983287</v>
      </c>
      <c r="X151" s="83">
        <v>15.117336080162993</v>
      </c>
      <c r="Y151" s="83">
        <v>14.222819152342696</v>
      </c>
      <c r="Z151" s="83">
        <v>13.238850531740372</v>
      </c>
      <c r="AA151" s="83">
        <v>12.254881911138044</v>
      </c>
      <c r="AB151" s="83">
        <v>11.539268368881809</v>
      </c>
      <c r="AC151" s="83">
        <v>11.002558212189632</v>
      </c>
      <c r="AD151" s="83">
        <v>10.823654826625575</v>
      </c>
      <c r="AE151" s="83">
        <v>51.881981813577134</v>
      </c>
      <c r="AF151" s="83">
        <v>55.102242753730188</v>
      </c>
      <c r="AG151" s="83">
        <v>43.652426077630416</v>
      </c>
      <c r="AH151" s="83">
        <v>44.546943005450707</v>
      </c>
      <c r="AI151" s="83">
        <v>28.982348461377569</v>
      </c>
      <c r="AJ151" s="83">
        <v>27.103862912954948</v>
      </c>
      <c r="AK151" s="83">
        <v>22.541826581071444</v>
      </c>
      <c r="AL151" s="83">
        <v>24.957022286186241</v>
      </c>
      <c r="AM151" s="83">
        <v>8.0506523503826593</v>
      </c>
      <c r="AN151" s="83">
        <v>13.417753917304429</v>
      </c>
      <c r="AO151" s="83">
        <v>8.0506523503826593</v>
      </c>
      <c r="AP151" s="83">
        <v>5.456553259703802</v>
      </c>
      <c r="AQ151" s="83">
        <v>11.270913290535722</v>
      </c>
      <c r="AR151" s="87">
        <v>16.459111471893436</v>
      </c>
      <c r="AS151" s="83">
        <v>334.19152423366234</v>
      </c>
      <c r="AT151" s="83">
        <v>154.57252512734703</v>
      </c>
      <c r="AU151" s="83">
        <v>39.716551595221105</v>
      </c>
      <c r="AV151" s="83">
        <v>28.80344507581351</v>
      </c>
      <c r="AW151" s="83">
        <v>125.76908005153354</v>
      </c>
      <c r="AX151" s="83">
        <v>22.184019809943326</v>
      </c>
    </row>
    <row r="152" spans="1:50" s="3" customFormat="1" ht="13.5" x14ac:dyDescent="0.25">
      <c r="A152" s="103">
        <f t="shared" ref="A152:A155" si="52">+A151+1</f>
        <v>4</v>
      </c>
      <c r="B152" s="69">
        <f t="shared" si="51"/>
        <v>108</v>
      </c>
      <c r="C152" s="88" t="s">
        <v>370</v>
      </c>
      <c r="D152" s="69">
        <v>130504</v>
      </c>
      <c r="E152" s="27" t="s">
        <v>259</v>
      </c>
      <c r="F152" s="27" t="s">
        <v>147</v>
      </c>
      <c r="G152" s="83">
        <f t="shared" si="47"/>
        <v>892.83160486023576</v>
      </c>
      <c r="H152" s="83">
        <v>0</v>
      </c>
      <c r="I152" s="83">
        <v>7</v>
      </c>
      <c r="J152" s="83">
        <v>8</v>
      </c>
      <c r="K152" s="83">
        <v>15</v>
      </c>
      <c r="L152" s="83">
        <v>17</v>
      </c>
      <c r="M152" s="83">
        <v>19</v>
      </c>
      <c r="N152" s="83">
        <v>16</v>
      </c>
      <c r="O152" s="83">
        <v>16</v>
      </c>
      <c r="P152" s="83">
        <v>15</v>
      </c>
      <c r="Q152" s="83">
        <v>30.387677781786863</v>
      </c>
      <c r="R152" s="83">
        <v>30.012521265962334</v>
      </c>
      <c r="S152" s="83">
        <v>28.887051718488745</v>
      </c>
      <c r="T152" s="83">
        <v>27.51147782713214</v>
      </c>
      <c r="U152" s="83">
        <v>25.885799591892511</v>
      </c>
      <c r="V152" s="83">
        <v>24.135069184711377</v>
      </c>
      <c r="W152" s="83">
        <v>22.384338777530239</v>
      </c>
      <c r="X152" s="83">
        <v>21.133817058115138</v>
      </c>
      <c r="Y152" s="83">
        <v>19.883295338700044</v>
      </c>
      <c r="Z152" s="83">
        <v>18.507721447343439</v>
      </c>
      <c r="AA152" s="83">
        <v>17.132147555986833</v>
      </c>
      <c r="AB152" s="83">
        <v>16.131730180454753</v>
      </c>
      <c r="AC152" s="83">
        <v>15.381417148805696</v>
      </c>
      <c r="AD152" s="83">
        <v>15.131312804922675</v>
      </c>
      <c r="AE152" s="83">
        <v>72.530259726075641</v>
      </c>
      <c r="AF152" s="83">
        <v>77.032137915969983</v>
      </c>
      <c r="AG152" s="83">
        <v>61.025459907456742</v>
      </c>
      <c r="AH152" s="83">
        <v>62.27598162687184</v>
      </c>
      <c r="AI152" s="83">
        <v>40.516903709049153</v>
      </c>
      <c r="AJ152" s="83">
        <v>37.890808098277446</v>
      </c>
      <c r="AK152" s="83">
        <v>31.513147329260448</v>
      </c>
      <c r="AL152" s="83">
        <v>34.889555971681212</v>
      </c>
      <c r="AM152" s="83">
        <v>11.254695474735875</v>
      </c>
      <c r="AN152" s="83">
        <v>18.757825791226455</v>
      </c>
      <c r="AO152" s="83">
        <v>11.254695474735875</v>
      </c>
      <c r="AP152" s="83">
        <v>7.6281824884320928</v>
      </c>
      <c r="AQ152" s="83">
        <v>15.756573664630224</v>
      </c>
      <c r="AR152" s="87">
        <v>23.009599637237788</v>
      </c>
      <c r="AS152" s="83">
        <v>467.19491437348034</v>
      </c>
      <c r="AT152" s="83">
        <v>216.0901531149288</v>
      </c>
      <c r="AU152" s="83">
        <v>55.523164342030306</v>
      </c>
      <c r="AV152" s="83">
        <v>40.266799365166129</v>
      </c>
      <c r="AW152" s="83">
        <v>175.82335374976267</v>
      </c>
      <c r="AX152" s="83">
        <v>31.012938641494411</v>
      </c>
    </row>
    <row r="153" spans="1:50" s="3" customFormat="1" ht="13.5" x14ac:dyDescent="0.25">
      <c r="A153" s="103">
        <f t="shared" si="52"/>
        <v>5</v>
      </c>
      <c r="B153" s="69">
        <f t="shared" si="51"/>
        <v>109</v>
      </c>
      <c r="C153" s="88" t="s">
        <v>371</v>
      </c>
      <c r="D153" s="69">
        <v>130504</v>
      </c>
      <c r="E153" s="27" t="s">
        <v>259</v>
      </c>
      <c r="F153" s="27" t="s">
        <v>144</v>
      </c>
      <c r="G153" s="83">
        <f t="shared" si="47"/>
        <v>849.31955723684916</v>
      </c>
      <c r="H153" s="83">
        <v>0</v>
      </c>
      <c r="I153" s="83">
        <v>6</v>
      </c>
      <c r="J153" s="83">
        <v>8</v>
      </c>
      <c r="K153" s="83">
        <v>14</v>
      </c>
      <c r="L153" s="83">
        <v>16</v>
      </c>
      <c r="M153" s="83">
        <v>18</v>
      </c>
      <c r="N153" s="83">
        <v>15</v>
      </c>
      <c r="O153" s="83">
        <v>15</v>
      </c>
      <c r="P153" s="83">
        <v>14</v>
      </c>
      <c r="Q153" s="83">
        <v>28.953532474599491</v>
      </c>
      <c r="R153" s="83">
        <v>28.596081456394568</v>
      </c>
      <c r="S153" s="83">
        <v>27.523728401779771</v>
      </c>
      <c r="T153" s="83">
        <v>26.213074668361688</v>
      </c>
      <c r="U153" s="83">
        <v>24.664120256140315</v>
      </c>
      <c r="V153" s="83">
        <v>22.996015504517292</v>
      </c>
      <c r="W153" s="83">
        <v>21.327910752894276</v>
      </c>
      <c r="X153" s="83">
        <v>20.136407358877836</v>
      </c>
      <c r="Y153" s="83">
        <v>18.9449039648614</v>
      </c>
      <c r="Z153" s="83">
        <v>17.634250231443318</v>
      </c>
      <c r="AA153" s="83">
        <v>16.323596498025228</v>
      </c>
      <c r="AB153" s="83">
        <v>15.37039378281208</v>
      </c>
      <c r="AC153" s="83">
        <v>14.655491746402216</v>
      </c>
      <c r="AD153" s="83">
        <v>14.417191067598925</v>
      </c>
      <c r="AE153" s="83">
        <v>69.107196852953535</v>
      </c>
      <c r="AF153" s="83">
        <v>73.396609071412726</v>
      </c>
      <c r="AG153" s="83">
        <v>58.145365628002274</v>
      </c>
      <c r="AH153" s="83">
        <v>59.33686902201871</v>
      </c>
      <c r="AI153" s="83">
        <v>38.60470996613266</v>
      </c>
      <c r="AJ153" s="83">
        <v>36.102552838698131</v>
      </c>
      <c r="AK153" s="83">
        <v>30.025885529214296</v>
      </c>
      <c r="AL153" s="83">
        <v>33.242944693058682</v>
      </c>
      <c r="AM153" s="83">
        <v>10.723530546147963</v>
      </c>
      <c r="AN153" s="83">
        <v>17.872550910246606</v>
      </c>
      <c r="AO153" s="83">
        <v>10.723530546147963</v>
      </c>
      <c r="AP153" s="83">
        <v>7.268170703500286</v>
      </c>
      <c r="AQ153" s="83">
        <v>15.012942764607148</v>
      </c>
      <c r="AR153" s="87">
        <v>21.923662449902501</v>
      </c>
      <c r="AS153" s="83">
        <v>445.14566800454202</v>
      </c>
      <c r="AT153" s="83">
        <v>205.89178648604087</v>
      </c>
      <c r="AU153" s="83">
        <v>52.902750694329939</v>
      </c>
      <c r="AV153" s="83">
        <v>38.366409287329375</v>
      </c>
      <c r="AW153" s="83">
        <v>167.52537719871151</v>
      </c>
      <c r="AX153" s="83">
        <v>29.549284171607713</v>
      </c>
    </row>
    <row r="154" spans="1:50" s="3" customFormat="1" ht="13.5" x14ac:dyDescent="0.25">
      <c r="A154" s="103">
        <f t="shared" si="52"/>
        <v>6</v>
      </c>
      <c r="B154" s="69">
        <f t="shared" si="51"/>
        <v>110</v>
      </c>
      <c r="C154" s="88" t="s">
        <v>570</v>
      </c>
      <c r="D154" s="69">
        <v>130504</v>
      </c>
      <c r="E154" s="27" t="s">
        <v>259</v>
      </c>
      <c r="F154" s="27" t="s">
        <v>736</v>
      </c>
      <c r="G154" s="83">
        <f t="shared" si="47"/>
        <v>585.84528315230273</v>
      </c>
      <c r="H154" s="83">
        <v>0</v>
      </c>
      <c r="I154" s="83">
        <v>4</v>
      </c>
      <c r="J154" s="83">
        <v>6</v>
      </c>
      <c r="K154" s="83">
        <v>10</v>
      </c>
      <c r="L154" s="83">
        <v>11</v>
      </c>
      <c r="M154" s="83">
        <v>13</v>
      </c>
      <c r="N154" s="83">
        <v>10</v>
      </c>
      <c r="O154" s="83">
        <v>10</v>
      </c>
      <c r="P154" s="83">
        <v>10</v>
      </c>
      <c r="Q154" s="83">
        <v>19.950976055067574</v>
      </c>
      <c r="R154" s="83">
        <v>19.704667708708723</v>
      </c>
      <c r="S154" s="83">
        <v>18.965742669632146</v>
      </c>
      <c r="T154" s="83">
        <v>18.062612066316323</v>
      </c>
      <c r="U154" s="83">
        <v>16.995275898761268</v>
      </c>
      <c r="V154" s="83">
        <v>15.845836949086593</v>
      </c>
      <c r="W154" s="83">
        <v>14.696397999411921</v>
      </c>
      <c r="X154" s="83">
        <v>13.87537017821572</v>
      </c>
      <c r="Y154" s="83">
        <v>13.054342357019523</v>
      </c>
      <c r="Z154" s="83">
        <v>12.151211753703707</v>
      </c>
      <c r="AA154" s="83">
        <v>11.248081150387891</v>
      </c>
      <c r="AB154" s="83">
        <v>10.591258893430934</v>
      </c>
      <c r="AC154" s="83">
        <v>10.098642200713217</v>
      </c>
      <c r="AD154" s="83">
        <v>9.9344366364739809</v>
      </c>
      <c r="AE154" s="83">
        <v>47.619613629379408</v>
      </c>
      <c r="AF154" s="83">
        <v>50.575313785685701</v>
      </c>
      <c r="AG154" s="83">
        <v>40.066157674374402</v>
      </c>
      <c r="AH154" s="83">
        <v>40.887185495570598</v>
      </c>
      <c r="AI154" s="83">
        <v>26.601301406756765</v>
      </c>
      <c r="AJ154" s="83">
        <v>24.877142982244752</v>
      </c>
      <c r="AK154" s="83">
        <v>20.689901094144151</v>
      </c>
      <c r="AL154" s="83">
        <v>22.906676211373881</v>
      </c>
      <c r="AM154" s="83">
        <v>7.3892503907657678</v>
      </c>
      <c r="AN154" s="83">
        <v>12.315417317942947</v>
      </c>
      <c r="AO154" s="83">
        <v>7.3892503907657705</v>
      </c>
      <c r="AP154" s="83">
        <v>5.0082697092968003</v>
      </c>
      <c r="AQ154" s="83">
        <v>10.344950547072079</v>
      </c>
      <c r="AR154" s="87">
        <v>15.10691191001002</v>
      </c>
      <c r="AS154" s="83">
        <v>306.73599399889912</v>
      </c>
      <c r="AT154" s="83">
        <v>141.87360750270275</v>
      </c>
      <c r="AU154" s="83">
        <v>36.453635261111138</v>
      </c>
      <c r="AV154" s="83">
        <v>26.437095842517536</v>
      </c>
      <c r="AW154" s="83">
        <v>115.43651166018522</v>
      </c>
      <c r="AX154" s="83">
        <v>20.361489965665672</v>
      </c>
    </row>
    <row r="155" spans="1:50" s="3" customFormat="1" ht="13.5" x14ac:dyDescent="0.25">
      <c r="A155" s="103">
        <f t="shared" si="52"/>
        <v>7</v>
      </c>
      <c r="B155" s="69">
        <f t="shared" si="51"/>
        <v>111</v>
      </c>
      <c r="C155" s="107" t="s">
        <v>498</v>
      </c>
      <c r="D155" s="69">
        <v>131001</v>
      </c>
      <c r="E155" s="27" t="s">
        <v>259</v>
      </c>
      <c r="F155" s="27" t="s">
        <v>499</v>
      </c>
      <c r="G155" s="83">
        <f t="shared" si="47"/>
        <v>1474.5466349820392</v>
      </c>
      <c r="H155" s="83">
        <v>0</v>
      </c>
      <c r="I155" s="83">
        <v>10</v>
      </c>
      <c r="J155" s="83">
        <v>14</v>
      </c>
      <c r="K155" s="83">
        <v>24</v>
      </c>
      <c r="L155" s="83">
        <v>28</v>
      </c>
      <c r="M155" s="83">
        <v>32</v>
      </c>
      <c r="N155" s="83">
        <v>26</v>
      </c>
      <c r="O155" s="83">
        <v>26</v>
      </c>
      <c r="P155" s="83">
        <v>25</v>
      </c>
      <c r="Q155" s="83">
        <v>50.218979279521008</v>
      </c>
      <c r="R155" s="83">
        <v>49.598991881008409</v>
      </c>
      <c r="S155" s="83">
        <v>47.739029685470591</v>
      </c>
      <c r="T155" s="83">
        <v>45.465742557591042</v>
      </c>
      <c r="U155" s="83">
        <v>42.779130497369749</v>
      </c>
      <c r="V155" s="83">
        <v>39.885855970977595</v>
      </c>
      <c r="W155" s="83">
        <v>36.992581444585433</v>
      </c>
      <c r="X155" s="83">
        <v>34.925956782876753</v>
      </c>
      <c r="Y155" s="83">
        <v>32.859332121168066</v>
      </c>
      <c r="Z155" s="83">
        <v>30.586044993288514</v>
      </c>
      <c r="AA155" s="83">
        <v>28.312757865408962</v>
      </c>
      <c r="AB155" s="83">
        <v>26.659458136042019</v>
      </c>
      <c r="AC155" s="83">
        <v>25.419483339016807</v>
      </c>
      <c r="AD155" s="83">
        <v>25.006158406675073</v>
      </c>
      <c r="AE155" s="83">
        <v>119.86423037910365</v>
      </c>
      <c r="AF155" s="83">
        <v>127.30407916125489</v>
      </c>
      <c r="AG155" s="83">
        <v>100.85128349138377</v>
      </c>
      <c r="AH155" s="83">
        <v>102.91790815309244</v>
      </c>
      <c r="AI155" s="83">
        <v>66.958639039361344</v>
      </c>
      <c r="AJ155" s="83">
        <v>62.618727249773116</v>
      </c>
      <c r="AK155" s="83">
        <v>52.078941475058819</v>
      </c>
      <c r="AL155" s="83">
        <v>57.658828061672274</v>
      </c>
      <c r="AM155" s="83">
        <v>18.599621955378151</v>
      </c>
      <c r="AN155" s="83">
        <v>30.999369925630251</v>
      </c>
      <c r="AO155" s="83">
        <v>18.599621955378151</v>
      </c>
      <c r="AP155" s="83">
        <v>12.606410436422969</v>
      </c>
      <c r="AQ155" s="83">
        <v>26.03947073752941</v>
      </c>
      <c r="AR155" s="87">
        <v>38.025893775439776</v>
      </c>
      <c r="AS155" s="83">
        <v>772.09097361436409</v>
      </c>
      <c r="AT155" s="83">
        <v>357.11274154326054</v>
      </c>
      <c r="AU155" s="83">
        <v>91.758134979865559</v>
      </c>
      <c r="AV155" s="83">
        <v>66.545314107019607</v>
      </c>
      <c r="AW155" s="83">
        <v>290.56742743624091</v>
      </c>
      <c r="AX155" s="83">
        <v>51.252291610375352</v>
      </c>
    </row>
    <row r="156" spans="1:50" s="3" customFormat="1" ht="12.75" x14ac:dyDescent="0.25">
      <c r="A156" s="99"/>
      <c r="B156" s="69"/>
      <c r="C156" s="100"/>
      <c r="D156" s="69">
        <v>130600</v>
      </c>
      <c r="E156" s="30" t="s">
        <v>737</v>
      </c>
      <c r="F156" s="108"/>
      <c r="G156" s="101">
        <f t="shared" si="47"/>
        <v>94647</v>
      </c>
      <c r="H156" s="101">
        <f>+H157+H167+H179+H184+H187+H189+H193+H195+H200+H204</f>
        <v>85</v>
      </c>
      <c r="I156" s="101">
        <f t="shared" ref="I156:P156" si="53">+I157+I167+I179+I184+I187+I189+I193+I195+I200+I204</f>
        <v>648</v>
      </c>
      <c r="J156" s="101">
        <f t="shared" si="53"/>
        <v>722</v>
      </c>
      <c r="K156" s="101">
        <f t="shared" si="53"/>
        <v>1370</v>
      </c>
      <c r="L156" s="101">
        <f t="shared" si="53"/>
        <v>1534</v>
      </c>
      <c r="M156" s="101">
        <f t="shared" si="53"/>
        <v>1499</v>
      </c>
      <c r="N156" s="101">
        <f t="shared" si="53"/>
        <v>1813</v>
      </c>
      <c r="O156" s="101">
        <f t="shared" si="53"/>
        <v>1884</v>
      </c>
      <c r="P156" s="101">
        <f t="shared" si="53"/>
        <v>1847</v>
      </c>
      <c r="Q156" s="101">
        <v>2088</v>
      </c>
      <c r="R156" s="101">
        <v>2109</v>
      </c>
      <c r="S156" s="101">
        <v>2117</v>
      </c>
      <c r="T156" s="101">
        <v>2125</v>
      </c>
      <c r="U156" s="101">
        <v>2118</v>
      </c>
      <c r="V156" s="101">
        <v>2123</v>
      </c>
      <c r="W156" s="101">
        <v>2085</v>
      </c>
      <c r="X156" s="101">
        <v>1992</v>
      </c>
      <c r="Y156" s="101">
        <v>1869</v>
      </c>
      <c r="Z156" s="101">
        <v>1750</v>
      </c>
      <c r="AA156" s="101">
        <v>1621</v>
      </c>
      <c r="AB156" s="101">
        <v>1536</v>
      </c>
      <c r="AC156" s="101">
        <v>1513.0000000000002</v>
      </c>
      <c r="AD156" s="101">
        <v>1528</v>
      </c>
      <c r="AE156" s="101">
        <v>7781.0000000000009</v>
      </c>
      <c r="AF156" s="101">
        <v>7358</v>
      </c>
      <c r="AG156" s="101">
        <v>6981</v>
      </c>
      <c r="AH156" s="101">
        <v>6305</v>
      </c>
      <c r="AI156" s="101">
        <v>5275</v>
      </c>
      <c r="AJ156" s="101">
        <v>4753</v>
      </c>
      <c r="AK156" s="101">
        <v>4096</v>
      </c>
      <c r="AL156" s="101">
        <v>3920</v>
      </c>
      <c r="AM156" s="101">
        <v>3074</v>
      </c>
      <c r="AN156" s="101">
        <v>3034.0000000000005</v>
      </c>
      <c r="AO156" s="101">
        <v>1922</v>
      </c>
      <c r="AP156" s="101">
        <v>1838.0000000000002</v>
      </c>
      <c r="AQ156" s="101">
        <v>1789</v>
      </c>
      <c r="AR156" s="102">
        <v>1870</v>
      </c>
      <c r="AS156" s="101">
        <v>48656</v>
      </c>
      <c r="AT156" s="101">
        <v>23663</v>
      </c>
      <c r="AU156" s="101">
        <v>5038.0000000000009</v>
      </c>
      <c r="AV156" s="101">
        <v>3917</v>
      </c>
      <c r="AW156" s="101">
        <v>19746</v>
      </c>
      <c r="AX156" s="101">
        <v>2529</v>
      </c>
    </row>
    <row r="157" spans="1:50" s="3" customFormat="1" ht="12.75" x14ac:dyDescent="0.25">
      <c r="A157" s="85"/>
      <c r="B157" s="69"/>
      <c r="C157" s="88"/>
      <c r="D157" s="69">
        <v>130601</v>
      </c>
      <c r="E157" s="10" t="s">
        <v>738</v>
      </c>
      <c r="F157" s="109"/>
      <c r="G157" s="89">
        <f t="shared" si="47"/>
        <v>28554</v>
      </c>
      <c r="H157" s="89">
        <f>SUM(H158:H166)</f>
        <v>38</v>
      </c>
      <c r="I157" s="89">
        <f t="shared" ref="I157:P157" si="54">SUM(I158:I166)</f>
        <v>226</v>
      </c>
      <c r="J157" s="89">
        <f t="shared" si="54"/>
        <v>214</v>
      </c>
      <c r="K157" s="89">
        <f t="shared" si="54"/>
        <v>440</v>
      </c>
      <c r="L157" s="89">
        <f t="shared" si="54"/>
        <v>467</v>
      </c>
      <c r="M157" s="89">
        <f t="shared" si="54"/>
        <v>472</v>
      </c>
      <c r="N157" s="89">
        <f t="shared" si="54"/>
        <v>557</v>
      </c>
      <c r="O157" s="89">
        <f t="shared" si="54"/>
        <v>561</v>
      </c>
      <c r="P157" s="89">
        <f t="shared" si="54"/>
        <v>497</v>
      </c>
      <c r="Q157" s="89">
        <v>542</v>
      </c>
      <c r="R157" s="89">
        <v>540</v>
      </c>
      <c r="S157" s="89">
        <v>534.00000000000011</v>
      </c>
      <c r="T157" s="89">
        <v>530.00000000000011</v>
      </c>
      <c r="U157" s="89">
        <v>520.00000000000011</v>
      </c>
      <c r="V157" s="89">
        <v>513.00000000000011</v>
      </c>
      <c r="W157" s="89">
        <v>503.00000000000006</v>
      </c>
      <c r="X157" s="89">
        <v>494.00000000000006</v>
      </c>
      <c r="Y157" s="89">
        <v>487.00000000000006</v>
      </c>
      <c r="Z157" s="89">
        <v>478.00000000000011</v>
      </c>
      <c r="AA157" s="89">
        <v>468.00000000000006</v>
      </c>
      <c r="AB157" s="89">
        <v>467.00000000000006</v>
      </c>
      <c r="AC157" s="89">
        <v>472.00000000000017</v>
      </c>
      <c r="AD157" s="89">
        <v>483</v>
      </c>
      <c r="AE157" s="89">
        <v>2497.0000000000005</v>
      </c>
      <c r="AF157" s="89">
        <v>2274</v>
      </c>
      <c r="AG157" s="89">
        <v>2249.0000000000005</v>
      </c>
      <c r="AH157" s="89">
        <v>1849.0000000000005</v>
      </c>
      <c r="AI157" s="89">
        <v>1657.0000000000002</v>
      </c>
      <c r="AJ157" s="89">
        <v>1587.0000000000002</v>
      </c>
      <c r="AK157" s="89">
        <v>1216.0000000000002</v>
      </c>
      <c r="AL157" s="89">
        <v>1253</v>
      </c>
      <c r="AM157" s="89">
        <v>1024</v>
      </c>
      <c r="AN157" s="89">
        <v>1019.0000000000003</v>
      </c>
      <c r="AO157" s="89">
        <v>595</v>
      </c>
      <c r="AP157" s="89">
        <v>659.00000000000011</v>
      </c>
      <c r="AQ157" s="89">
        <v>650.00000000000011</v>
      </c>
      <c r="AR157" s="90">
        <v>509</v>
      </c>
      <c r="AS157" s="89">
        <v>14856.000000000004</v>
      </c>
      <c r="AT157" s="89">
        <v>7606.0000000000018</v>
      </c>
      <c r="AU157" s="89">
        <v>1257.0000000000002</v>
      </c>
      <c r="AV157" s="89">
        <v>1217</v>
      </c>
      <c r="AW157" s="89">
        <v>6389.0000000000018</v>
      </c>
      <c r="AX157" s="89">
        <v>690</v>
      </c>
    </row>
    <row r="158" spans="1:50" s="3" customFormat="1" ht="13.5" x14ac:dyDescent="0.25">
      <c r="A158" s="103">
        <v>1</v>
      </c>
      <c r="B158" s="69">
        <f>+B155+1</f>
        <v>112</v>
      </c>
      <c r="C158" s="88" t="s">
        <v>372</v>
      </c>
      <c r="D158" s="69">
        <v>130601</v>
      </c>
      <c r="E158" s="27" t="s">
        <v>588</v>
      </c>
      <c r="F158" s="27" t="s">
        <v>118</v>
      </c>
      <c r="G158" s="83">
        <f t="shared" si="47"/>
        <v>5782.28156505269</v>
      </c>
      <c r="H158" s="83">
        <v>8</v>
      </c>
      <c r="I158" s="83">
        <v>46</v>
      </c>
      <c r="J158" s="83">
        <v>43</v>
      </c>
      <c r="K158" s="83">
        <v>89</v>
      </c>
      <c r="L158" s="83">
        <v>95</v>
      </c>
      <c r="M158" s="83">
        <v>96</v>
      </c>
      <c r="N158" s="83">
        <v>113</v>
      </c>
      <c r="O158" s="83">
        <v>114</v>
      </c>
      <c r="P158" s="83">
        <v>101</v>
      </c>
      <c r="Q158" s="83">
        <v>109.72068107427847</v>
      </c>
      <c r="R158" s="83">
        <v>109.31580771238076</v>
      </c>
      <c r="S158" s="83">
        <v>108.10118762668765</v>
      </c>
      <c r="T158" s="83">
        <v>107.29144090289223</v>
      </c>
      <c r="U158" s="83">
        <v>105.26707409340369</v>
      </c>
      <c r="V158" s="83">
        <v>103.85001732676172</v>
      </c>
      <c r="W158" s="83">
        <v>101.82565051727319</v>
      </c>
      <c r="X158" s="83">
        <v>100.00372038873351</v>
      </c>
      <c r="Y158" s="83">
        <v>98.58666362209155</v>
      </c>
      <c r="Z158" s="83">
        <v>96.764733493551859</v>
      </c>
      <c r="AA158" s="83">
        <v>94.740366684063332</v>
      </c>
      <c r="AB158" s="83">
        <v>94.537930003114482</v>
      </c>
      <c r="AC158" s="83">
        <v>95.550113407858746</v>
      </c>
      <c r="AD158" s="83">
        <v>97.776916898296122</v>
      </c>
      <c r="AE158" s="83">
        <v>505.48439232928678</v>
      </c>
      <c r="AF158" s="83">
        <v>460.34101247769229</v>
      </c>
      <c r="AG158" s="83">
        <v>455.28009545397094</v>
      </c>
      <c r="AH158" s="83">
        <v>374.30542307442965</v>
      </c>
      <c r="AI158" s="83">
        <v>335.43758033224987</v>
      </c>
      <c r="AJ158" s="83">
        <v>321.26701266583018</v>
      </c>
      <c r="AK158" s="83">
        <v>246.16300403380555</v>
      </c>
      <c r="AL158" s="83">
        <v>253.65316122891315</v>
      </c>
      <c r="AM158" s="83">
        <v>207.29516129162576</v>
      </c>
      <c r="AN158" s="83">
        <v>206.2829778868815</v>
      </c>
      <c r="AO158" s="83">
        <v>120.44982516456768</v>
      </c>
      <c r="AP158" s="83">
        <v>133.40577274529429</v>
      </c>
      <c r="AQ158" s="83">
        <v>131.58384261675462</v>
      </c>
      <c r="AR158" s="87">
        <v>103.0402706029663</v>
      </c>
      <c r="AS158" s="83">
        <v>3007.3993321761641</v>
      </c>
      <c r="AT158" s="83">
        <v>1539.733395296978</v>
      </c>
      <c r="AU158" s="83">
        <v>254.46290795270855</v>
      </c>
      <c r="AV158" s="83">
        <v>246.36544071475441</v>
      </c>
      <c r="AW158" s="83">
        <v>1293.3679545822235</v>
      </c>
      <c r="AX158" s="83">
        <v>139.68130985470876</v>
      </c>
    </row>
    <row r="159" spans="1:50" s="3" customFormat="1" ht="13.5" x14ac:dyDescent="0.25">
      <c r="A159" s="103">
        <f>+A158+1</f>
        <v>2</v>
      </c>
      <c r="B159" s="69">
        <f>+B158+1</f>
        <v>113</v>
      </c>
      <c r="C159" s="88" t="s">
        <v>373</v>
      </c>
      <c r="D159" s="69">
        <v>130601</v>
      </c>
      <c r="E159" s="27" t="s">
        <v>242</v>
      </c>
      <c r="F159" s="27" t="s">
        <v>115</v>
      </c>
      <c r="G159" s="83">
        <f t="shared" si="47"/>
        <v>7043.0003642456495</v>
      </c>
      <c r="H159" s="83">
        <v>9</v>
      </c>
      <c r="I159" s="83">
        <v>56</v>
      </c>
      <c r="J159" s="83">
        <v>53</v>
      </c>
      <c r="K159" s="83">
        <v>109</v>
      </c>
      <c r="L159" s="83">
        <v>115</v>
      </c>
      <c r="M159" s="83">
        <v>116</v>
      </c>
      <c r="N159" s="83">
        <v>137</v>
      </c>
      <c r="O159" s="83">
        <v>138</v>
      </c>
      <c r="P159" s="83">
        <v>123</v>
      </c>
      <c r="Q159" s="83">
        <v>133.69758205873009</v>
      </c>
      <c r="R159" s="83">
        <v>133.20423304744327</v>
      </c>
      <c r="S159" s="83">
        <v>131.72418601358279</v>
      </c>
      <c r="T159" s="83">
        <v>130.73748799100912</v>
      </c>
      <c r="U159" s="83">
        <v>128.270742934575</v>
      </c>
      <c r="V159" s="83">
        <v>126.5440213950711</v>
      </c>
      <c r="W159" s="83">
        <v>124.07727633863698</v>
      </c>
      <c r="X159" s="83">
        <v>121.85720578784624</v>
      </c>
      <c r="Y159" s="83">
        <v>120.13048424834237</v>
      </c>
      <c r="Z159" s="83">
        <v>117.91041369755165</v>
      </c>
      <c r="AA159" s="83">
        <v>115.4436686411175</v>
      </c>
      <c r="AB159" s="83">
        <v>115.1969941354741</v>
      </c>
      <c r="AC159" s="83">
        <v>116.43036666369116</v>
      </c>
      <c r="AD159" s="83">
        <v>119.14378622576871</v>
      </c>
      <c r="AE159" s="83">
        <v>615.94624059160344</v>
      </c>
      <c r="AF159" s="83">
        <v>560.93782583312202</v>
      </c>
      <c r="AG159" s="83">
        <v>554.7709631920369</v>
      </c>
      <c r="AH159" s="83">
        <v>456.10116093467144</v>
      </c>
      <c r="AI159" s="83">
        <v>408.73965585113609</v>
      </c>
      <c r="AJ159" s="83">
        <v>391.47244045609716</v>
      </c>
      <c r="AK159" s="83">
        <v>299.95619886239081</v>
      </c>
      <c r="AL159" s="83">
        <v>309.08315557119704</v>
      </c>
      <c r="AM159" s="83">
        <v>252.59469377885537</v>
      </c>
      <c r="AN159" s="83">
        <v>251.36132125063833</v>
      </c>
      <c r="AO159" s="83">
        <v>146.771330857831</v>
      </c>
      <c r="AP159" s="83">
        <v>162.55849921900946</v>
      </c>
      <c r="AQ159" s="83">
        <v>160.33842866821874</v>
      </c>
      <c r="AR159" s="87">
        <v>125.55732337249745</v>
      </c>
      <c r="AS159" s="83">
        <v>3664.5964558385504</v>
      </c>
      <c r="AT159" s="83">
        <v>1876.2062899238031</v>
      </c>
      <c r="AU159" s="83">
        <v>310.06985359377069</v>
      </c>
      <c r="AV159" s="83">
        <v>300.20287336803415</v>
      </c>
      <c r="AW159" s="83">
        <v>1576.0034165557688</v>
      </c>
      <c r="AX159" s="83">
        <v>170.20540889395531</v>
      </c>
    </row>
    <row r="160" spans="1:50" s="3" customFormat="1" ht="13.5" x14ac:dyDescent="0.25">
      <c r="A160" s="103">
        <f t="shared" ref="A160:B166" si="55">+A159+1</f>
        <v>3</v>
      </c>
      <c r="B160" s="69">
        <f t="shared" si="55"/>
        <v>114</v>
      </c>
      <c r="C160" s="88" t="s">
        <v>374</v>
      </c>
      <c r="D160" s="69">
        <v>130601</v>
      </c>
      <c r="E160" s="27" t="s">
        <v>259</v>
      </c>
      <c r="F160" s="27" t="s">
        <v>116</v>
      </c>
      <c r="G160" s="83">
        <f t="shared" si="47"/>
        <v>3117.6117109726629</v>
      </c>
      <c r="H160" s="83">
        <v>4</v>
      </c>
      <c r="I160" s="83">
        <v>25</v>
      </c>
      <c r="J160" s="83">
        <v>23</v>
      </c>
      <c r="K160" s="83">
        <v>48</v>
      </c>
      <c r="L160" s="83">
        <v>51</v>
      </c>
      <c r="M160" s="83">
        <v>52</v>
      </c>
      <c r="N160" s="83">
        <v>61</v>
      </c>
      <c r="O160" s="83">
        <v>61</v>
      </c>
      <c r="P160" s="83">
        <v>54</v>
      </c>
      <c r="Q160" s="83">
        <v>59.174943166947713</v>
      </c>
      <c r="R160" s="83">
        <v>58.956585443084428</v>
      </c>
      <c r="S160" s="83">
        <v>58.301512271494602</v>
      </c>
      <c r="T160" s="83">
        <v>57.864796823768046</v>
      </c>
      <c r="U160" s="83">
        <v>56.773008204451671</v>
      </c>
      <c r="V160" s="83">
        <v>56.008756170930205</v>
      </c>
      <c r="W160" s="83">
        <v>54.916967551613823</v>
      </c>
      <c r="X160" s="83">
        <v>53.934357794229086</v>
      </c>
      <c r="Y160" s="83">
        <v>53.170105760707635</v>
      </c>
      <c r="Z160" s="83">
        <v>52.187496003322877</v>
      </c>
      <c r="AA160" s="83">
        <v>51.095707384006502</v>
      </c>
      <c r="AB160" s="83">
        <v>50.986528522074877</v>
      </c>
      <c r="AC160" s="83">
        <v>51.532422831733051</v>
      </c>
      <c r="AD160" s="83">
        <v>52.733390312981072</v>
      </c>
      <c r="AE160" s="83">
        <v>272.61961824329973</v>
      </c>
      <c r="AF160" s="83">
        <v>248.27273203254441</v>
      </c>
      <c r="AG160" s="83">
        <v>245.54326048425347</v>
      </c>
      <c r="AH160" s="83">
        <v>201.87171571159834</v>
      </c>
      <c r="AI160" s="83">
        <v>180.90937422072392</v>
      </c>
      <c r="AJ160" s="83">
        <v>173.26685388550928</v>
      </c>
      <c r="AK160" s="83">
        <v>132.76149610887163</v>
      </c>
      <c r="AL160" s="83">
        <v>136.80111400034218</v>
      </c>
      <c r="AM160" s="83">
        <v>111.79915461799713</v>
      </c>
      <c r="AN160" s="83">
        <v>111.25326030833897</v>
      </c>
      <c r="AO160" s="83">
        <v>64.961422849324507</v>
      </c>
      <c r="AP160" s="83">
        <v>71.948870012949342</v>
      </c>
      <c r="AQ160" s="83">
        <v>70.966260255564592</v>
      </c>
      <c r="AR160" s="87">
        <v>55.572040723203649</v>
      </c>
      <c r="AS160" s="83">
        <v>1621.9611728564116</v>
      </c>
      <c r="AT160" s="83">
        <v>830.41442385203754</v>
      </c>
      <c r="AU160" s="83">
        <v>137.23782944806874</v>
      </c>
      <c r="AV160" s="83">
        <v>132.87067497080324</v>
      </c>
      <c r="AW160" s="83">
        <v>697.54374888123425</v>
      </c>
      <c r="AX160" s="83">
        <v>75.333414732830093</v>
      </c>
    </row>
    <row r="161" spans="1:50" s="3" customFormat="1" ht="13.5" x14ac:dyDescent="0.25">
      <c r="A161" s="103">
        <f t="shared" si="55"/>
        <v>4</v>
      </c>
      <c r="B161" s="69">
        <f t="shared" si="55"/>
        <v>115</v>
      </c>
      <c r="C161" s="88" t="s">
        <v>375</v>
      </c>
      <c r="D161" s="69">
        <v>130601</v>
      </c>
      <c r="E161" s="27" t="s">
        <v>259</v>
      </c>
      <c r="F161" s="27" t="s">
        <v>117</v>
      </c>
      <c r="G161" s="83">
        <f t="shared" si="47"/>
        <v>1450.5441576581857</v>
      </c>
      <c r="H161" s="83">
        <v>2</v>
      </c>
      <c r="I161" s="83">
        <v>11</v>
      </c>
      <c r="J161" s="83">
        <v>11</v>
      </c>
      <c r="K161" s="83">
        <v>22</v>
      </c>
      <c r="L161" s="83">
        <v>24</v>
      </c>
      <c r="M161" s="83">
        <v>24</v>
      </c>
      <c r="N161" s="83">
        <v>28</v>
      </c>
      <c r="O161" s="83">
        <v>29</v>
      </c>
      <c r="P161" s="83">
        <v>25</v>
      </c>
      <c r="Q161" s="83">
        <v>27.535639023894234</v>
      </c>
      <c r="R161" s="83">
        <v>27.434031499820826</v>
      </c>
      <c r="S161" s="83">
        <v>27.129208927600601</v>
      </c>
      <c r="T161" s="83">
        <v>26.925993879453781</v>
      </c>
      <c r="U161" s="83">
        <v>26.417956259086722</v>
      </c>
      <c r="V161" s="83">
        <v>26.06232992482979</v>
      </c>
      <c r="W161" s="83">
        <v>25.554292304462731</v>
      </c>
      <c r="X161" s="83">
        <v>25.097058446132383</v>
      </c>
      <c r="Y161" s="83">
        <v>24.741432111875447</v>
      </c>
      <c r="Z161" s="83">
        <v>24.2841982535451</v>
      </c>
      <c r="AA161" s="83">
        <v>23.776160633178055</v>
      </c>
      <c r="AB161" s="83">
        <v>23.725356871141351</v>
      </c>
      <c r="AC161" s="83">
        <v>23.979375681324875</v>
      </c>
      <c r="AD161" s="83">
        <v>24.538217063728634</v>
      </c>
      <c r="AE161" s="83">
        <v>126.85699380565299</v>
      </c>
      <c r="AF161" s="83">
        <v>115.52775487146769</v>
      </c>
      <c r="AG161" s="83">
        <v>114.25766082055007</v>
      </c>
      <c r="AH161" s="83">
        <v>93.936156005867971</v>
      </c>
      <c r="AI161" s="83">
        <v>84.181833694820568</v>
      </c>
      <c r="AJ161" s="83">
        <v>80.625570352251231</v>
      </c>
      <c r="AK161" s="83">
        <v>61.777374636633581</v>
      </c>
      <c r="AL161" s="83">
        <v>63.657113831991673</v>
      </c>
      <c r="AM161" s="83">
        <v>52.023052325586157</v>
      </c>
      <c r="AN161" s="83">
        <v>51.769033515402633</v>
      </c>
      <c r="AO161" s="83">
        <v>30.228238411839612</v>
      </c>
      <c r="AP161" s="83">
        <v>33.479679182188747</v>
      </c>
      <c r="AQ161" s="83">
        <v>33.022445323858399</v>
      </c>
      <c r="AR161" s="87">
        <v>25.859114876682963</v>
      </c>
      <c r="AS161" s="83">
        <v>754.74068881729318</v>
      </c>
      <c r="AT161" s="83">
        <v>386.41341405117998</v>
      </c>
      <c r="AU161" s="83">
        <v>63.860328880138496</v>
      </c>
      <c r="AV161" s="83">
        <v>61.828178398670282</v>
      </c>
      <c r="AW161" s="83">
        <v>324.58523565250971</v>
      </c>
      <c r="AX161" s="83">
        <v>35.05459580532662</v>
      </c>
    </row>
    <row r="162" spans="1:50" s="3" customFormat="1" ht="13.5" x14ac:dyDescent="0.25">
      <c r="A162" s="103">
        <f t="shared" si="55"/>
        <v>5</v>
      </c>
      <c r="B162" s="69">
        <f t="shared" si="55"/>
        <v>116</v>
      </c>
      <c r="C162" s="88" t="s">
        <v>376</v>
      </c>
      <c r="D162" s="69">
        <v>130601</v>
      </c>
      <c r="E162" s="27" t="s">
        <v>259</v>
      </c>
      <c r="F162" s="27" t="s">
        <v>377</v>
      </c>
      <c r="G162" s="83">
        <f t="shared" si="47"/>
        <v>2900.7999277843419</v>
      </c>
      <c r="H162" s="83">
        <v>4</v>
      </c>
      <c r="I162" s="83">
        <v>23</v>
      </c>
      <c r="J162" s="83">
        <v>22</v>
      </c>
      <c r="K162" s="83">
        <v>45</v>
      </c>
      <c r="L162" s="83">
        <v>47</v>
      </c>
      <c r="M162" s="83">
        <v>48</v>
      </c>
      <c r="N162" s="83">
        <v>57</v>
      </c>
      <c r="O162" s="83">
        <v>57</v>
      </c>
      <c r="P162" s="83">
        <v>50</v>
      </c>
      <c r="Q162" s="83">
        <v>55.065162787915234</v>
      </c>
      <c r="R162" s="83">
        <v>54.861970305302989</v>
      </c>
      <c r="S162" s="83">
        <v>54.252392857466297</v>
      </c>
      <c r="T162" s="83">
        <v>53.846007892241829</v>
      </c>
      <c r="U162" s="83">
        <v>52.830045479180654</v>
      </c>
      <c r="V162" s="83">
        <v>52.118871790037851</v>
      </c>
      <c r="W162" s="83">
        <v>51.102909376976683</v>
      </c>
      <c r="X162" s="83">
        <v>50.188543205221634</v>
      </c>
      <c r="Y162" s="83">
        <v>49.477369516078809</v>
      </c>
      <c r="Z162" s="83">
        <v>48.563003344323761</v>
      </c>
      <c r="AA162" s="83">
        <v>47.547040931262593</v>
      </c>
      <c r="AB162" s="83">
        <v>47.445444689956481</v>
      </c>
      <c r="AC162" s="83">
        <v>47.953425896487062</v>
      </c>
      <c r="AD162" s="83">
        <v>49.070984550854348</v>
      </c>
      <c r="AE162" s="83">
        <v>253.6858145413733</v>
      </c>
      <c r="AF162" s="83">
        <v>231.0298527301093</v>
      </c>
      <c r="AG162" s="83">
        <v>228.48994669745639</v>
      </c>
      <c r="AH162" s="83">
        <v>187.85145017500969</v>
      </c>
      <c r="AI162" s="83">
        <v>168.34497184423532</v>
      </c>
      <c r="AJ162" s="83">
        <v>161.23323495280712</v>
      </c>
      <c r="AK162" s="83">
        <v>123.54102942823786</v>
      </c>
      <c r="AL162" s="83">
        <v>127.30009035656418</v>
      </c>
      <c r="AM162" s="83">
        <v>104.03455109746345</v>
      </c>
      <c r="AN162" s="83">
        <v>103.52656989093288</v>
      </c>
      <c r="AO162" s="83">
        <v>60.449763577139407</v>
      </c>
      <c r="AP162" s="83">
        <v>66.951923020730888</v>
      </c>
      <c r="AQ162" s="83">
        <v>66.037556848975825</v>
      </c>
      <c r="AR162" s="87">
        <v>51.712486824813375</v>
      </c>
      <c r="AS162" s="83">
        <v>1509.3137608436689</v>
      </c>
      <c r="AT162" s="83">
        <v>772.74101137432342</v>
      </c>
      <c r="AU162" s="83">
        <v>127.70647532178864</v>
      </c>
      <c r="AV162" s="83">
        <v>123.64262566954396</v>
      </c>
      <c r="AW162" s="83">
        <v>649.0983857047795</v>
      </c>
      <c r="AX162" s="83">
        <v>70.101406501220495</v>
      </c>
    </row>
    <row r="163" spans="1:50" s="3" customFormat="1" ht="13.5" x14ac:dyDescent="0.25">
      <c r="A163" s="103">
        <f t="shared" si="55"/>
        <v>6</v>
      </c>
      <c r="B163" s="69">
        <f t="shared" si="55"/>
        <v>117</v>
      </c>
      <c r="C163" s="88" t="s">
        <v>378</v>
      </c>
      <c r="D163" s="69">
        <v>130601</v>
      </c>
      <c r="E163" s="27" t="s">
        <v>259</v>
      </c>
      <c r="F163" s="27" t="s">
        <v>379</v>
      </c>
      <c r="G163" s="83">
        <f t="shared" si="47"/>
        <v>1774.7287193439786</v>
      </c>
      <c r="H163" s="83">
        <v>2</v>
      </c>
      <c r="I163" s="83">
        <v>14</v>
      </c>
      <c r="J163" s="83">
        <v>13</v>
      </c>
      <c r="K163" s="83">
        <v>27</v>
      </c>
      <c r="L163" s="83">
        <v>29</v>
      </c>
      <c r="M163" s="83">
        <v>29</v>
      </c>
      <c r="N163" s="83">
        <v>35</v>
      </c>
      <c r="O163" s="83">
        <v>35</v>
      </c>
      <c r="P163" s="83">
        <v>31</v>
      </c>
      <c r="Q163" s="83">
        <v>33.689004925056196</v>
      </c>
      <c r="R163" s="83">
        <v>33.564691253746027</v>
      </c>
      <c r="S163" s="83">
        <v>33.191750239815519</v>
      </c>
      <c r="T163" s="83">
        <v>32.943122897195174</v>
      </c>
      <c r="U163" s="83">
        <v>32.321554540644314</v>
      </c>
      <c r="V163" s="83">
        <v>31.886456691058722</v>
      </c>
      <c r="W163" s="83">
        <v>31.264888334507866</v>
      </c>
      <c r="X163" s="83">
        <v>30.705476813612094</v>
      </c>
      <c r="Y163" s="83">
        <v>30.270378964026502</v>
      </c>
      <c r="Z163" s="83">
        <v>29.71096744313073</v>
      </c>
      <c r="AA163" s="83">
        <v>29.089399086579878</v>
      </c>
      <c r="AB163" s="83">
        <v>29.027242250924804</v>
      </c>
      <c r="AC163" s="83">
        <v>29.33802642920022</v>
      </c>
      <c r="AD163" s="83">
        <v>30.021751621406157</v>
      </c>
      <c r="AE163" s="83">
        <v>155.20561863074781</v>
      </c>
      <c r="AF163" s="83">
        <v>141.34464427966375</v>
      </c>
      <c r="AG163" s="83">
        <v>139.79072338828666</v>
      </c>
      <c r="AH163" s="83">
        <v>114.92798912625258</v>
      </c>
      <c r="AI163" s="83">
        <v>102.99387668047622</v>
      </c>
      <c r="AJ163" s="83">
        <v>98.642898184620222</v>
      </c>
      <c r="AK163" s="83">
        <v>75.582712156583639</v>
      </c>
      <c r="AL163" s="83">
        <v>77.882515075821786</v>
      </c>
      <c r="AM163" s="83">
        <v>63.648599710807268</v>
      </c>
      <c r="AN163" s="83">
        <v>63.337815532531842</v>
      </c>
      <c r="AO163" s="83">
        <v>36.98331721477571</v>
      </c>
      <c r="AP163" s="83">
        <v>40.961354696701164</v>
      </c>
      <c r="AQ163" s="83">
        <v>40.401943175805393</v>
      </c>
      <c r="AR163" s="87">
        <v>31.63782934843837</v>
      </c>
      <c r="AS163" s="83">
        <v>923.4019504919462</v>
      </c>
      <c r="AT163" s="83">
        <v>472.76489199257821</v>
      </c>
      <c r="AU163" s="83">
        <v>78.131142418442138</v>
      </c>
      <c r="AV163" s="83">
        <v>75.644868992238713</v>
      </c>
      <c r="AW163" s="83">
        <v>397.12002300033953</v>
      </c>
      <c r="AX163" s="83">
        <v>42.888216602008804</v>
      </c>
    </row>
    <row r="164" spans="1:50" s="3" customFormat="1" ht="13.5" x14ac:dyDescent="0.25">
      <c r="A164" s="103">
        <f t="shared" si="55"/>
        <v>7</v>
      </c>
      <c r="B164" s="69">
        <f t="shared" si="55"/>
        <v>118</v>
      </c>
      <c r="C164" s="88" t="s">
        <v>380</v>
      </c>
      <c r="D164" s="69">
        <v>130601</v>
      </c>
      <c r="E164" s="27" t="s">
        <v>259</v>
      </c>
      <c r="F164" s="27" t="s">
        <v>381</v>
      </c>
      <c r="G164" s="83">
        <f t="shared" si="47"/>
        <v>4247.026342878682</v>
      </c>
      <c r="H164" s="83">
        <v>6</v>
      </c>
      <c r="I164" s="83">
        <v>33</v>
      </c>
      <c r="J164" s="83">
        <v>32</v>
      </c>
      <c r="K164" s="83">
        <v>65</v>
      </c>
      <c r="L164" s="83">
        <v>69</v>
      </c>
      <c r="M164" s="83">
        <v>70</v>
      </c>
      <c r="N164" s="83">
        <v>83</v>
      </c>
      <c r="O164" s="83">
        <v>83</v>
      </c>
      <c r="P164" s="83">
        <v>74</v>
      </c>
      <c r="Q164" s="83">
        <v>80.643203358382067</v>
      </c>
      <c r="R164" s="83">
        <v>80.345626962225666</v>
      </c>
      <c r="S164" s="83">
        <v>79.452897773756504</v>
      </c>
      <c r="T164" s="83">
        <v>78.85774498144373</v>
      </c>
      <c r="U164" s="83">
        <v>77.369863000661752</v>
      </c>
      <c r="V164" s="83">
        <v>76.328345614114397</v>
      </c>
      <c r="W164" s="83">
        <v>74.840463633332433</v>
      </c>
      <c r="X164" s="83">
        <v>73.501369850628663</v>
      </c>
      <c r="Y164" s="83">
        <v>72.459852464081308</v>
      </c>
      <c r="Z164" s="83">
        <v>71.120758681377538</v>
      </c>
      <c r="AA164" s="83">
        <v>69.632876700595574</v>
      </c>
      <c r="AB164" s="83">
        <v>69.48408850251738</v>
      </c>
      <c r="AC164" s="83">
        <v>70.228029492908362</v>
      </c>
      <c r="AD164" s="83">
        <v>71.86469967176852</v>
      </c>
      <c r="AE164" s="83">
        <v>371.52413060125463</v>
      </c>
      <c r="AF164" s="83">
        <v>338.34436242981695</v>
      </c>
      <c r="AG164" s="83">
        <v>334.62465747786212</v>
      </c>
      <c r="AH164" s="83">
        <v>275.10937824658384</v>
      </c>
      <c r="AI164" s="83">
        <v>246.54204421557026</v>
      </c>
      <c r="AJ164" s="83">
        <v>236.1268703500966</v>
      </c>
      <c r="AK164" s="83">
        <v>180.92644886308594</v>
      </c>
      <c r="AL164" s="83">
        <v>186.43161219197918</v>
      </c>
      <c r="AM164" s="83">
        <v>152.35911483207238</v>
      </c>
      <c r="AN164" s="83">
        <v>151.61517384168141</v>
      </c>
      <c r="AO164" s="83">
        <v>88.528977856526424</v>
      </c>
      <c r="AP164" s="83">
        <v>98.051422533530967</v>
      </c>
      <c r="AQ164" s="83">
        <v>96.712328750827197</v>
      </c>
      <c r="AR164" s="87">
        <v>75.733192821801609</v>
      </c>
      <c r="AS164" s="83">
        <v>2210.3974706496751</v>
      </c>
      <c r="AT164" s="83">
        <v>1131.6830345827564</v>
      </c>
      <c r="AU164" s="83">
        <v>187.02676498429199</v>
      </c>
      <c r="AV164" s="83">
        <v>181.07523706116416</v>
      </c>
      <c r="AW164" s="83">
        <v>950.60779752159226</v>
      </c>
      <c r="AX164" s="83">
        <v>102.66385667395502</v>
      </c>
    </row>
    <row r="165" spans="1:50" s="3" customFormat="1" ht="13.5" x14ac:dyDescent="0.25">
      <c r="A165" s="103">
        <f t="shared" si="55"/>
        <v>8</v>
      </c>
      <c r="B165" s="69">
        <f t="shared" si="55"/>
        <v>119</v>
      </c>
      <c r="C165" s="88" t="s">
        <v>589</v>
      </c>
      <c r="D165" s="69">
        <v>130601</v>
      </c>
      <c r="E165" s="27" t="s">
        <v>259</v>
      </c>
      <c r="F165" s="27" t="s">
        <v>590</v>
      </c>
      <c r="G165" s="83">
        <f t="shared" si="47"/>
        <v>1095.0660709930601</v>
      </c>
      <c r="H165" s="83">
        <v>1</v>
      </c>
      <c r="I165" s="83">
        <v>9</v>
      </c>
      <c r="J165" s="83">
        <v>8</v>
      </c>
      <c r="K165" s="83">
        <v>17</v>
      </c>
      <c r="L165" s="83">
        <v>18</v>
      </c>
      <c r="M165" s="83">
        <v>18</v>
      </c>
      <c r="N165" s="83">
        <v>21</v>
      </c>
      <c r="O165" s="83">
        <v>22</v>
      </c>
      <c r="P165" s="83">
        <v>19</v>
      </c>
      <c r="Q165" s="83">
        <v>20.782308704156449</v>
      </c>
      <c r="R165" s="83">
        <v>20.705621218163248</v>
      </c>
      <c r="S165" s="83">
        <v>20.475558760183656</v>
      </c>
      <c r="T165" s="83">
        <v>20.322183788197265</v>
      </c>
      <c r="U165" s="83">
        <v>19.938746358231274</v>
      </c>
      <c r="V165" s="83">
        <v>19.67034015725509</v>
      </c>
      <c r="W165" s="83">
        <v>19.286902727289103</v>
      </c>
      <c r="X165" s="83">
        <v>18.941809040319715</v>
      </c>
      <c r="Y165" s="83">
        <v>18.673402839343527</v>
      </c>
      <c r="Z165" s="83">
        <v>18.328309152374132</v>
      </c>
      <c r="AA165" s="83">
        <v>17.944871722408148</v>
      </c>
      <c r="AB165" s="83">
        <v>17.90652797941155</v>
      </c>
      <c r="AC165" s="83">
        <v>18.098246694394547</v>
      </c>
      <c r="AD165" s="83">
        <v>18.520027867357125</v>
      </c>
      <c r="AE165" s="83">
        <v>95.744326262506746</v>
      </c>
      <c r="AF165" s="83">
        <v>87.193671574265224</v>
      </c>
      <c r="AG165" s="83">
        <v>86.235077999350267</v>
      </c>
      <c r="AH165" s="83">
        <v>70.897580800710813</v>
      </c>
      <c r="AI165" s="83">
        <v>63.535582145363882</v>
      </c>
      <c r="AJ165" s="83">
        <v>60.851520135601994</v>
      </c>
      <c r="AK165" s="83">
        <v>46.625991483863906</v>
      </c>
      <c r="AL165" s="83">
        <v>48.044709974738055</v>
      </c>
      <c r="AM165" s="83">
        <v>39.263992828516969</v>
      </c>
      <c r="AN165" s="83">
        <v>39.072274113533986</v>
      </c>
      <c r="AO165" s="83">
        <v>22.81452708297617</v>
      </c>
      <c r="AP165" s="83">
        <v>25.268526634758484</v>
      </c>
      <c r="AQ165" s="83">
        <v>24.923432947789095</v>
      </c>
      <c r="AR165" s="87">
        <v>19.516965185268692</v>
      </c>
      <c r="AS165" s="83">
        <v>569.63464595746893</v>
      </c>
      <c r="AT165" s="83">
        <v>291.64250923212904</v>
      </c>
      <c r="AU165" s="83">
        <v>48.19808494672445</v>
      </c>
      <c r="AV165" s="83">
        <v>46.664335226860508</v>
      </c>
      <c r="AW165" s="83">
        <v>244.97817400526856</v>
      </c>
      <c r="AX165" s="83">
        <v>26.457182667653043</v>
      </c>
    </row>
    <row r="166" spans="1:50" s="3" customFormat="1" ht="13.5" x14ac:dyDescent="0.25">
      <c r="A166" s="103">
        <f t="shared" si="55"/>
        <v>9</v>
      </c>
      <c r="B166" s="69">
        <f t="shared" si="55"/>
        <v>120</v>
      </c>
      <c r="C166" s="88" t="s">
        <v>591</v>
      </c>
      <c r="D166" s="69">
        <v>130601</v>
      </c>
      <c r="E166" s="27" t="s">
        <v>259</v>
      </c>
      <c r="F166" s="27" t="s">
        <v>592</v>
      </c>
      <c r="G166" s="83">
        <f t="shared" si="47"/>
        <v>1142.9411410707555</v>
      </c>
      <c r="H166" s="83">
        <v>2</v>
      </c>
      <c r="I166" s="83">
        <v>9</v>
      </c>
      <c r="J166" s="83">
        <v>9</v>
      </c>
      <c r="K166" s="83">
        <v>18</v>
      </c>
      <c r="L166" s="83">
        <v>19</v>
      </c>
      <c r="M166" s="83">
        <v>19</v>
      </c>
      <c r="N166" s="83">
        <v>22</v>
      </c>
      <c r="O166" s="83">
        <v>22</v>
      </c>
      <c r="P166" s="83">
        <v>20</v>
      </c>
      <c r="Q166" s="83">
        <v>21.691474900639658</v>
      </c>
      <c r="R166" s="83">
        <v>21.611432557832863</v>
      </c>
      <c r="S166" s="83">
        <v>21.371305529412503</v>
      </c>
      <c r="T166" s="83">
        <v>21.211220843798923</v>
      </c>
      <c r="U166" s="83">
        <v>20.81100912976498</v>
      </c>
      <c r="V166" s="83">
        <v>20.530860929941227</v>
      </c>
      <c r="W166" s="83">
        <v>20.130649215907283</v>
      </c>
      <c r="X166" s="83">
        <v>19.770458673276732</v>
      </c>
      <c r="Y166" s="83">
        <v>19.490310473452972</v>
      </c>
      <c r="Z166" s="83">
        <v>19.130119930822424</v>
      </c>
      <c r="AA166" s="83">
        <v>18.729908216788484</v>
      </c>
      <c r="AB166" s="83">
        <v>18.689887045385092</v>
      </c>
      <c r="AC166" s="83">
        <v>18.88999290240206</v>
      </c>
      <c r="AD166" s="83">
        <v>19.330225787839396</v>
      </c>
      <c r="AE166" s="83">
        <v>99.93286499427532</v>
      </c>
      <c r="AF166" s="83">
        <v>91.008143771318402</v>
      </c>
      <c r="AG166" s="83">
        <v>90.007614486233564</v>
      </c>
      <c r="AH166" s="83">
        <v>73.999145924875862</v>
      </c>
      <c r="AI166" s="83">
        <v>66.315081015424184</v>
      </c>
      <c r="AJ166" s="83">
        <v>63.5135990171866</v>
      </c>
      <c r="AK166" s="83">
        <v>48.665744426527347</v>
      </c>
      <c r="AL166" s="83">
        <v>50.146527768452934</v>
      </c>
      <c r="AM166" s="83">
        <v>40.981679517075655</v>
      </c>
      <c r="AN166" s="83">
        <v>40.781573660058683</v>
      </c>
      <c r="AO166" s="83">
        <v>23.812596985019546</v>
      </c>
      <c r="AP166" s="83">
        <v>26.373951954836773</v>
      </c>
      <c r="AQ166" s="83">
        <v>26.013761412206225</v>
      </c>
      <c r="AR166" s="87">
        <v>20.370776244327644</v>
      </c>
      <c r="AS166" s="83">
        <v>594.55452236882422</v>
      </c>
      <c r="AT166" s="83">
        <v>304.40102969421628</v>
      </c>
      <c r="AU166" s="83">
        <v>50.306612454066503</v>
      </c>
      <c r="AV166" s="83">
        <v>48.705765597930743</v>
      </c>
      <c r="AW166" s="83">
        <v>255.69526409628554</v>
      </c>
      <c r="AX166" s="83">
        <v>27.614608268341993</v>
      </c>
    </row>
    <row r="167" spans="1:50" s="3" customFormat="1" ht="13.5" x14ac:dyDescent="0.25">
      <c r="A167" s="110"/>
      <c r="B167" s="69"/>
      <c r="C167" s="86"/>
      <c r="D167" s="69">
        <v>130602</v>
      </c>
      <c r="E167" s="29" t="s">
        <v>739</v>
      </c>
      <c r="F167" s="27"/>
      <c r="G167" s="89">
        <f t="shared" si="47"/>
        <v>10059</v>
      </c>
      <c r="H167" s="89">
        <f>SUM(H168:H178)</f>
        <v>8</v>
      </c>
      <c r="I167" s="89">
        <f t="shared" ref="I167:P167" si="56">SUM(I168:I178)</f>
        <v>87</v>
      </c>
      <c r="J167" s="89">
        <f t="shared" si="56"/>
        <v>98</v>
      </c>
      <c r="K167" s="89">
        <f t="shared" si="56"/>
        <v>185</v>
      </c>
      <c r="L167" s="89">
        <f t="shared" si="56"/>
        <v>166</v>
      </c>
      <c r="M167" s="89">
        <f t="shared" si="56"/>
        <v>160</v>
      </c>
      <c r="N167" s="89">
        <f t="shared" si="56"/>
        <v>189</v>
      </c>
      <c r="O167" s="89">
        <f t="shared" si="56"/>
        <v>194</v>
      </c>
      <c r="P167" s="89">
        <f t="shared" si="56"/>
        <v>203</v>
      </c>
      <c r="Q167" s="89">
        <v>236.99999999999997</v>
      </c>
      <c r="R167" s="89">
        <v>244</v>
      </c>
      <c r="S167" s="89">
        <v>250.99999999999997</v>
      </c>
      <c r="T167" s="89">
        <v>257.99999999999994</v>
      </c>
      <c r="U167" s="89">
        <v>265</v>
      </c>
      <c r="V167" s="89">
        <v>274.99999999999994</v>
      </c>
      <c r="W167" s="89">
        <v>276.99999999999994</v>
      </c>
      <c r="X167" s="89">
        <v>266</v>
      </c>
      <c r="Y167" s="89">
        <v>248.99999999999997</v>
      </c>
      <c r="Z167" s="89">
        <v>232.99999999999997</v>
      </c>
      <c r="AA167" s="89">
        <v>216</v>
      </c>
      <c r="AB167" s="89">
        <v>203.00000000000003</v>
      </c>
      <c r="AC167" s="89">
        <v>194.00000000000003</v>
      </c>
      <c r="AD167" s="89">
        <v>191</v>
      </c>
      <c r="AE167" s="89">
        <v>908</v>
      </c>
      <c r="AF167" s="89">
        <v>889</v>
      </c>
      <c r="AG167" s="89">
        <v>729.99999999999989</v>
      </c>
      <c r="AH167" s="89">
        <v>602</v>
      </c>
      <c r="AI167" s="89">
        <v>531.99999999999989</v>
      </c>
      <c r="AJ167" s="89">
        <v>499.99999999999994</v>
      </c>
      <c r="AK167" s="89">
        <v>383</v>
      </c>
      <c r="AL167" s="89">
        <v>300.00000000000006</v>
      </c>
      <c r="AM167" s="89">
        <v>199.99999999999997</v>
      </c>
      <c r="AN167" s="89">
        <v>195</v>
      </c>
      <c r="AO167" s="89">
        <v>130.99999999999997</v>
      </c>
      <c r="AP167" s="89">
        <v>119.99999999999999</v>
      </c>
      <c r="AQ167" s="89">
        <v>112.99999999999997</v>
      </c>
      <c r="AR167" s="90">
        <v>228</v>
      </c>
      <c r="AS167" s="89">
        <v>5225</v>
      </c>
      <c r="AT167" s="89">
        <v>2627</v>
      </c>
      <c r="AU167" s="89">
        <v>652.00000000000011</v>
      </c>
      <c r="AV167" s="89">
        <v>492.99999999999994</v>
      </c>
      <c r="AW167" s="89">
        <v>2134</v>
      </c>
      <c r="AX167" s="89">
        <v>308.00000000000006</v>
      </c>
    </row>
    <row r="168" spans="1:50" s="3" customFormat="1" ht="13.5" x14ac:dyDescent="0.25">
      <c r="A168" s="103">
        <v>1</v>
      </c>
      <c r="B168" s="69">
        <f>+B166+1</f>
        <v>121</v>
      </c>
      <c r="C168" s="88" t="s">
        <v>382</v>
      </c>
      <c r="D168" s="69">
        <v>130602</v>
      </c>
      <c r="E168" s="27" t="s">
        <v>565</v>
      </c>
      <c r="F168" s="27" t="s">
        <v>119</v>
      </c>
      <c r="G168" s="83">
        <f t="shared" si="47"/>
        <v>1107.3868219556612</v>
      </c>
      <c r="H168" s="83">
        <v>1</v>
      </c>
      <c r="I168" s="83">
        <v>10</v>
      </c>
      <c r="J168" s="83">
        <v>10</v>
      </c>
      <c r="K168" s="83">
        <v>20</v>
      </c>
      <c r="L168" s="83">
        <v>18</v>
      </c>
      <c r="M168" s="83">
        <v>18</v>
      </c>
      <c r="N168" s="83">
        <v>21</v>
      </c>
      <c r="O168" s="83">
        <v>21</v>
      </c>
      <c r="P168" s="83">
        <v>22</v>
      </c>
      <c r="Q168" s="83">
        <v>26.111434590882808</v>
      </c>
      <c r="R168" s="83">
        <v>26.882658397364576</v>
      </c>
      <c r="S168" s="83">
        <v>27.653882203846347</v>
      </c>
      <c r="T168" s="83">
        <v>28.425106010328118</v>
      </c>
      <c r="U168" s="83">
        <v>29.196329816809889</v>
      </c>
      <c r="V168" s="83">
        <v>30.298078111783848</v>
      </c>
      <c r="W168" s="83">
        <v>30.51842777077864</v>
      </c>
      <c r="X168" s="83">
        <v>29.306504646307289</v>
      </c>
      <c r="Y168" s="83">
        <v>27.433532544851552</v>
      </c>
      <c r="Z168" s="83">
        <v>25.670735272893221</v>
      </c>
      <c r="AA168" s="83">
        <v>23.797763171437495</v>
      </c>
      <c r="AB168" s="83">
        <v>22.365490387971345</v>
      </c>
      <c r="AC168" s="83">
        <v>21.373916922494786</v>
      </c>
      <c r="AD168" s="83">
        <v>21.043392434002602</v>
      </c>
      <c r="AE168" s="83">
        <v>100.03874518363538</v>
      </c>
      <c r="AF168" s="83">
        <v>97.945423423184877</v>
      </c>
      <c r="AG168" s="83">
        <v>80.427625533098933</v>
      </c>
      <c r="AH168" s="83">
        <v>66.325247357432261</v>
      </c>
      <c r="AI168" s="83">
        <v>58.613009292614564</v>
      </c>
      <c r="AJ168" s="83">
        <v>55.087414748697903</v>
      </c>
      <c r="AK168" s="83">
        <v>42.196959697502599</v>
      </c>
      <c r="AL168" s="83">
        <v>33.052448849218749</v>
      </c>
      <c r="AM168" s="83">
        <v>22.034965899479161</v>
      </c>
      <c r="AN168" s="83">
        <v>21.484091751992182</v>
      </c>
      <c r="AO168" s="83">
        <v>14.432902664158851</v>
      </c>
      <c r="AP168" s="83">
        <v>13.220979539687496</v>
      </c>
      <c r="AQ168" s="83">
        <v>12.449755733205727</v>
      </c>
      <c r="AR168" s="87">
        <v>25.119861125406242</v>
      </c>
      <c r="AS168" s="83">
        <v>575.66348412389311</v>
      </c>
      <c r="AT168" s="83">
        <v>289.4292770896588</v>
      </c>
      <c r="AU168" s="83">
        <v>71.833988832302069</v>
      </c>
      <c r="AV168" s="83">
        <v>54.316190942216132</v>
      </c>
      <c r="AW168" s="83">
        <v>235.11308614744269</v>
      </c>
      <c r="AX168" s="83">
        <v>33.933847485197909</v>
      </c>
    </row>
    <row r="169" spans="1:50" s="3" customFormat="1" ht="13.5" x14ac:dyDescent="0.25">
      <c r="A169" s="103">
        <f>+A168+1</f>
        <v>2</v>
      </c>
      <c r="B169" s="69">
        <f>+B168+1</f>
        <v>122</v>
      </c>
      <c r="C169" s="88" t="s">
        <v>383</v>
      </c>
      <c r="D169" s="69">
        <v>130602</v>
      </c>
      <c r="E169" s="27" t="s">
        <v>259</v>
      </c>
      <c r="F169" s="27" t="s">
        <v>121</v>
      </c>
      <c r="G169" s="83">
        <f t="shared" si="47"/>
        <v>2328.024963757694</v>
      </c>
      <c r="H169" s="83">
        <v>2</v>
      </c>
      <c r="I169" s="83">
        <v>20</v>
      </c>
      <c r="J169" s="83">
        <v>23</v>
      </c>
      <c r="K169" s="83">
        <v>43</v>
      </c>
      <c r="L169" s="83">
        <v>38</v>
      </c>
      <c r="M169" s="83">
        <v>37</v>
      </c>
      <c r="N169" s="83">
        <v>44</v>
      </c>
      <c r="O169" s="83">
        <v>45</v>
      </c>
      <c r="P169" s="83">
        <v>47</v>
      </c>
      <c r="Q169" s="83">
        <v>54.847569338381348</v>
      </c>
      <c r="R169" s="83">
        <v>56.467539740780794</v>
      </c>
      <c r="S169" s="83">
        <v>58.087510143180246</v>
      </c>
      <c r="T169" s="83">
        <v>59.707480545579692</v>
      </c>
      <c r="U169" s="83">
        <v>61.327450947979138</v>
      </c>
      <c r="V169" s="83">
        <v>63.641694379978361</v>
      </c>
      <c r="W169" s="83">
        <v>64.104543066378199</v>
      </c>
      <c r="X169" s="83">
        <v>61.558875291179064</v>
      </c>
      <c r="Y169" s="83">
        <v>57.624661456780402</v>
      </c>
      <c r="Z169" s="83">
        <v>53.921871965581666</v>
      </c>
      <c r="AA169" s="83">
        <v>49.987658131182997</v>
      </c>
      <c r="AB169" s="83">
        <v>46.979141669584017</v>
      </c>
      <c r="AC169" s="83">
        <v>44.896322580784727</v>
      </c>
      <c r="AD169" s="83">
        <v>44.20204955118497</v>
      </c>
      <c r="AE169" s="83">
        <v>210.13330362552853</v>
      </c>
      <c r="AF169" s="83">
        <v>205.73624110472997</v>
      </c>
      <c r="AG169" s="83">
        <v>168.93977053594256</v>
      </c>
      <c r="AH169" s="83">
        <v>139.31745460635261</v>
      </c>
      <c r="AI169" s="83">
        <v>123.11775058235808</v>
      </c>
      <c r="AJ169" s="83">
        <v>115.71217159996064</v>
      </c>
      <c r="AK169" s="83">
        <v>88.635523445569845</v>
      </c>
      <c r="AL169" s="83">
        <v>69.427302959976387</v>
      </c>
      <c r="AM169" s="83">
        <v>46.284868639984253</v>
      </c>
      <c r="AN169" s="83">
        <v>45.127746923984638</v>
      </c>
      <c r="AO169" s="83">
        <v>30.316588959189687</v>
      </c>
      <c r="AP169" s="83">
        <v>27.770921183990556</v>
      </c>
      <c r="AQ169" s="83">
        <v>26.150950781591103</v>
      </c>
      <c r="AR169" s="87">
        <v>52.76475024958205</v>
      </c>
      <c r="AS169" s="83">
        <v>1209.1921932195887</v>
      </c>
      <c r="AT169" s="83">
        <v>607.95174958619316</v>
      </c>
      <c r="AU169" s="83">
        <v>150.88867176634866</v>
      </c>
      <c r="AV169" s="83">
        <v>114.0922011975612</v>
      </c>
      <c r="AW169" s="83">
        <v>493.85954838863199</v>
      </c>
      <c r="AX169" s="83">
        <v>71.278697705575738</v>
      </c>
    </row>
    <row r="170" spans="1:50" s="3" customFormat="1" ht="13.5" x14ac:dyDescent="0.25">
      <c r="A170" s="103">
        <f t="shared" ref="A170:B178" si="57">+A169+1</f>
        <v>3</v>
      </c>
      <c r="B170" s="69">
        <f t="shared" si="57"/>
        <v>123</v>
      </c>
      <c r="C170" s="88" t="s">
        <v>385</v>
      </c>
      <c r="D170" s="69">
        <v>130602</v>
      </c>
      <c r="E170" s="27" t="s">
        <v>259</v>
      </c>
      <c r="F170" s="27" t="s">
        <v>150</v>
      </c>
      <c r="G170" s="83">
        <f t="shared" si="47"/>
        <v>820.94463605631108</v>
      </c>
      <c r="H170" s="83">
        <v>1</v>
      </c>
      <c r="I170" s="83">
        <v>7</v>
      </c>
      <c r="J170" s="83">
        <v>8</v>
      </c>
      <c r="K170" s="83">
        <v>15</v>
      </c>
      <c r="L170" s="83">
        <v>14</v>
      </c>
      <c r="M170" s="83">
        <v>13</v>
      </c>
      <c r="N170" s="83">
        <v>15</v>
      </c>
      <c r="O170" s="83">
        <v>16</v>
      </c>
      <c r="P170" s="83">
        <v>17</v>
      </c>
      <c r="Q170" s="83">
        <v>19.329823560069819</v>
      </c>
      <c r="R170" s="83">
        <v>19.900746618806057</v>
      </c>
      <c r="S170" s="83">
        <v>20.471669677542295</v>
      </c>
      <c r="T170" s="83">
        <v>21.042592736278536</v>
      </c>
      <c r="U170" s="83">
        <v>21.613515795014766</v>
      </c>
      <c r="V170" s="83">
        <v>22.429120164637975</v>
      </c>
      <c r="W170" s="83">
        <v>22.592241038562612</v>
      </c>
      <c r="X170" s="83">
        <v>21.695076231977094</v>
      </c>
      <c r="Y170" s="83">
        <v>20.308548803617658</v>
      </c>
      <c r="Z170" s="83">
        <v>19.003581812220538</v>
      </c>
      <c r="AA170" s="83">
        <v>17.617054383861099</v>
      </c>
      <c r="AB170" s="83">
        <v>16.55676870335094</v>
      </c>
      <c r="AC170" s="83">
        <v>15.822724770690064</v>
      </c>
      <c r="AD170" s="83">
        <v>15.578043459803096</v>
      </c>
      <c r="AE170" s="83">
        <v>74.056876761786469</v>
      </c>
      <c r="AF170" s="83">
        <v>72.5072284595024</v>
      </c>
      <c r="AG170" s="83">
        <v>59.539118982493527</v>
      </c>
      <c r="AH170" s="83">
        <v>49.099383051316565</v>
      </c>
      <c r="AI170" s="83">
        <v>43.390152463954188</v>
      </c>
      <c r="AJ170" s="83">
        <v>40.780218481159949</v>
      </c>
      <c r="AK170" s="83">
        <v>31.237647356568523</v>
      </c>
      <c r="AL170" s="83">
        <v>24.468131088695973</v>
      </c>
      <c r="AM170" s="83">
        <v>16.31208739246398</v>
      </c>
      <c r="AN170" s="83">
        <v>15.904285207652382</v>
      </c>
      <c r="AO170" s="83">
        <v>10.684417242063908</v>
      </c>
      <c r="AP170" s="83">
        <v>9.7872524354783881</v>
      </c>
      <c r="AQ170" s="83">
        <v>9.2163293767421504</v>
      </c>
      <c r="AR170" s="87">
        <v>18.595779627408938</v>
      </c>
      <c r="AS170" s="83">
        <v>426.15328312812147</v>
      </c>
      <c r="AT170" s="83">
        <v>214.25926790001441</v>
      </c>
      <c r="AU170" s="83">
        <v>53.177404899432581</v>
      </c>
      <c r="AV170" s="83">
        <v>40.2092954224237</v>
      </c>
      <c r="AW170" s="83">
        <v>174.0499724775907</v>
      </c>
      <c r="AX170" s="83">
        <v>25.120614584394531</v>
      </c>
    </row>
    <row r="171" spans="1:50" s="3" customFormat="1" ht="13.5" x14ac:dyDescent="0.25">
      <c r="A171" s="103">
        <f t="shared" si="57"/>
        <v>4</v>
      </c>
      <c r="B171" s="69">
        <f t="shared" si="57"/>
        <v>124</v>
      </c>
      <c r="C171" s="88" t="s">
        <v>386</v>
      </c>
      <c r="D171" s="69">
        <v>130602</v>
      </c>
      <c r="E171" s="27" t="s">
        <v>259</v>
      </c>
      <c r="F171" s="27" t="s">
        <v>149</v>
      </c>
      <c r="G171" s="83">
        <f t="shared" si="47"/>
        <v>1088.1441848985964</v>
      </c>
      <c r="H171" s="83">
        <v>1</v>
      </c>
      <c r="I171" s="83">
        <v>9</v>
      </c>
      <c r="J171" s="83">
        <v>11</v>
      </c>
      <c r="K171" s="83">
        <v>20</v>
      </c>
      <c r="L171" s="83">
        <v>18</v>
      </c>
      <c r="M171" s="83">
        <v>17</v>
      </c>
      <c r="N171" s="83">
        <v>21</v>
      </c>
      <c r="O171" s="83">
        <v>21</v>
      </c>
      <c r="P171" s="83">
        <v>22</v>
      </c>
      <c r="Q171" s="83">
        <v>25.629008237108611</v>
      </c>
      <c r="R171" s="83">
        <v>26.385983163943035</v>
      </c>
      <c r="S171" s="83">
        <v>27.142958090777469</v>
      </c>
      <c r="T171" s="83">
        <v>27.8999330176119</v>
      </c>
      <c r="U171" s="83">
        <v>28.656907944446331</v>
      </c>
      <c r="V171" s="83">
        <v>29.738300697066947</v>
      </c>
      <c r="W171" s="83">
        <v>29.95457924759107</v>
      </c>
      <c r="X171" s="83">
        <v>28.765047219708393</v>
      </c>
      <c r="Y171" s="83">
        <v>26.926679540253346</v>
      </c>
      <c r="Z171" s="83">
        <v>25.196451136060361</v>
      </c>
      <c r="AA171" s="83">
        <v>23.358083456605311</v>
      </c>
      <c r="AB171" s="83">
        <v>21.952272878198507</v>
      </c>
      <c r="AC171" s="83">
        <v>20.979019400839956</v>
      </c>
      <c r="AD171" s="83">
        <v>20.654601575053775</v>
      </c>
      <c r="AE171" s="83">
        <v>98.190461937951966</v>
      </c>
      <c r="AF171" s="83">
        <v>96.135815707972782</v>
      </c>
      <c r="AG171" s="83">
        <v>78.941670941304977</v>
      </c>
      <c r="AH171" s="83">
        <v>65.099843707761096</v>
      </c>
      <c r="AI171" s="83">
        <v>57.530094439416786</v>
      </c>
      <c r="AJ171" s="83">
        <v>54.069637631030815</v>
      </c>
      <c r="AK171" s="83">
        <v>41.417342425369604</v>
      </c>
      <c r="AL171" s="83">
        <v>32.441782578618486</v>
      </c>
      <c r="AM171" s="83">
        <v>21.627855052412322</v>
      </c>
      <c r="AN171" s="83">
        <v>21.087158676102018</v>
      </c>
      <c r="AO171" s="83">
        <v>14.166245059330071</v>
      </c>
      <c r="AP171" s="83">
        <v>12.976713031447398</v>
      </c>
      <c r="AQ171" s="83">
        <v>12.219738104612965</v>
      </c>
      <c r="AR171" s="87">
        <v>24.655754759750053</v>
      </c>
      <c r="AS171" s="83">
        <v>565.02771324427204</v>
      </c>
      <c r="AT171" s="83">
        <v>284.0818761134359</v>
      </c>
      <c r="AU171" s="83">
        <v>70.506807470864189</v>
      </c>
      <c r="AV171" s="83">
        <v>53.312662704196384</v>
      </c>
      <c r="AW171" s="83">
        <v>230.76921340923954</v>
      </c>
      <c r="AX171" s="83">
        <v>33.306896780714979</v>
      </c>
    </row>
    <row r="172" spans="1:50" s="3" customFormat="1" ht="13.5" x14ac:dyDescent="0.25">
      <c r="A172" s="103">
        <f t="shared" si="57"/>
        <v>5</v>
      </c>
      <c r="B172" s="69">
        <f t="shared" si="57"/>
        <v>125</v>
      </c>
      <c r="C172" s="88" t="s">
        <v>387</v>
      </c>
      <c r="D172" s="69">
        <v>130602</v>
      </c>
      <c r="E172" s="27" t="s">
        <v>259</v>
      </c>
      <c r="F172" s="27" t="s">
        <v>388</v>
      </c>
      <c r="G172" s="83">
        <f t="shared" si="47"/>
        <v>343.44355653905097</v>
      </c>
      <c r="H172" s="83">
        <v>0</v>
      </c>
      <c r="I172" s="83">
        <v>3</v>
      </c>
      <c r="J172" s="83">
        <v>3</v>
      </c>
      <c r="K172" s="83">
        <v>6</v>
      </c>
      <c r="L172" s="83">
        <v>6</v>
      </c>
      <c r="M172" s="83">
        <v>5</v>
      </c>
      <c r="N172" s="83">
        <v>6</v>
      </c>
      <c r="O172" s="83">
        <v>7</v>
      </c>
      <c r="P172" s="83">
        <v>7</v>
      </c>
      <c r="Q172" s="83">
        <v>8.1038967752460493</v>
      </c>
      <c r="R172" s="83">
        <v>8.3432523762026829</v>
      </c>
      <c r="S172" s="83">
        <v>8.5826079771593182</v>
      </c>
      <c r="T172" s="83">
        <v>8.8219635781159518</v>
      </c>
      <c r="U172" s="83">
        <v>9.0613191790725871</v>
      </c>
      <c r="V172" s="83">
        <v>9.4032557518677784</v>
      </c>
      <c r="W172" s="83">
        <v>9.4716430664268163</v>
      </c>
      <c r="X172" s="83">
        <v>9.0955128363521052</v>
      </c>
      <c r="Y172" s="83">
        <v>8.5142206626002803</v>
      </c>
      <c r="Z172" s="83">
        <v>7.9671221461279726</v>
      </c>
      <c r="AA172" s="83">
        <v>7.385829972376146</v>
      </c>
      <c r="AB172" s="83">
        <v>6.941312427742397</v>
      </c>
      <c r="AC172" s="83">
        <v>6.6335695122267238</v>
      </c>
      <c r="AD172" s="83">
        <v>6.530988540388166</v>
      </c>
      <c r="AE172" s="83">
        <v>31.047840809803429</v>
      </c>
      <c r="AF172" s="83">
        <v>30.398161321492566</v>
      </c>
      <c r="AG172" s="83">
        <v>24.961369814049011</v>
      </c>
      <c r="AH172" s="83">
        <v>20.584581682270557</v>
      </c>
      <c r="AI172" s="83">
        <v>18.191025672704207</v>
      </c>
      <c r="AJ172" s="83">
        <v>17.096828639759597</v>
      </c>
      <c r="AK172" s="83">
        <v>13.096170738055852</v>
      </c>
      <c r="AL172" s="83">
        <v>10.25809718385576</v>
      </c>
      <c r="AM172" s="83">
        <v>6.8387314559038392</v>
      </c>
      <c r="AN172" s="83">
        <v>6.6677631695062418</v>
      </c>
      <c r="AO172" s="83">
        <v>4.4793691036170147</v>
      </c>
      <c r="AP172" s="83">
        <v>4.1032388735423044</v>
      </c>
      <c r="AQ172" s="83">
        <v>3.86388327258567</v>
      </c>
      <c r="AR172" s="87">
        <v>7.7961538597303761</v>
      </c>
      <c r="AS172" s="83">
        <v>178.66185928548779</v>
      </c>
      <c r="AT172" s="83">
        <v>89.826737673296932</v>
      </c>
      <c r="AU172" s="83">
        <v>22.294264546246517</v>
      </c>
      <c r="AV172" s="83">
        <v>16.857473038802961</v>
      </c>
      <c r="AW172" s="83">
        <v>72.969264634493967</v>
      </c>
      <c r="AX172" s="83">
        <v>10.531646442091912</v>
      </c>
    </row>
    <row r="173" spans="1:50" s="3" customFormat="1" ht="13.5" x14ac:dyDescent="0.25">
      <c r="A173" s="103">
        <f t="shared" si="57"/>
        <v>6</v>
      </c>
      <c r="B173" s="69">
        <f t="shared" si="57"/>
        <v>126</v>
      </c>
      <c r="C173" s="88" t="s">
        <v>571</v>
      </c>
      <c r="D173" s="69">
        <v>130602</v>
      </c>
      <c r="E173" s="27" t="s">
        <v>259</v>
      </c>
      <c r="F173" s="27" t="s">
        <v>572</v>
      </c>
      <c r="G173" s="83">
        <f t="shared" si="47"/>
        <v>537.18366779230439</v>
      </c>
      <c r="H173" s="83">
        <v>0</v>
      </c>
      <c r="I173" s="83">
        <v>5</v>
      </c>
      <c r="J173" s="83">
        <v>5</v>
      </c>
      <c r="K173" s="83">
        <v>10</v>
      </c>
      <c r="L173" s="83">
        <v>9</v>
      </c>
      <c r="M173" s="83">
        <v>9</v>
      </c>
      <c r="N173" s="83">
        <v>10</v>
      </c>
      <c r="O173" s="83">
        <v>10</v>
      </c>
      <c r="P173" s="83">
        <v>11</v>
      </c>
      <c r="Q173" s="83">
        <v>12.645562292655228</v>
      </c>
      <c r="R173" s="83">
        <v>13.019059913113397</v>
      </c>
      <c r="S173" s="83">
        <v>13.392557533571569</v>
      </c>
      <c r="T173" s="83">
        <v>13.76605515402974</v>
      </c>
      <c r="U173" s="83">
        <v>14.139552774487912</v>
      </c>
      <c r="V173" s="83">
        <v>14.67312080371387</v>
      </c>
      <c r="W173" s="83">
        <v>14.779834409559061</v>
      </c>
      <c r="X173" s="83">
        <v>14.192909577410509</v>
      </c>
      <c r="Y173" s="83">
        <v>13.285843927726379</v>
      </c>
      <c r="Z173" s="83">
        <v>12.432135080964844</v>
      </c>
      <c r="AA173" s="83">
        <v>11.525069431280714</v>
      </c>
      <c r="AB173" s="83">
        <v>10.831430993286967</v>
      </c>
      <c r="AC173" s="83">
        <v>10.351219766983604</v>
      </c>
      <c r="AD173" s="83">
        <v>10.191149358215817</v>
      </c>
      <c r="AE173" s="83">
        <v>48.447977053717075</v>
      </c>
      <c r="AF173" s="83">
        <v>47.434197798187746</v>
      </c>
      <c r="AG173" s="83">
        <v>38.950466133495006</v>
      </c>
      <c r="AH173" s="83">
        <v>32.120795359402727</v>
      </c>
      <c r="AI173" s="83">
        <v>28.385819154821014</v>
      </c>
      <c r="AJ173" s="83">
        <v>26.678401461297945</v>
      </c>
      <c r="AK173" s="83">
        <v>20.435655519354228</v>
      </c>
      <c r="AL173" s="83">
        <v>16.00704087677877</v>
      </c>
      <c r="AM173" s="83">
        <v>10.67136058451918</v>
      </c>
      <c r="AN173" s="83">
        <v>10.404576569906199</v>
      </c>
      <c r="AO173" s="83">
        <v>6.9897411828600626</v>
      </c>
      <c r="AP173" s="83">
        <v>6.4028163507115083</v>
      </c>
      <c r="AQ173" s="83">
        <v>6.029318730253336</v>
      </c>
      <c r="AR173" s="87">
        <v>12.165351066351864</v>
      </c>
      <c r="AS173" s="83">
        <v>278.78929527056357</v>
      </c>
      <c r="AT173" s="83">
        <v>140.16832127765943</v>
      </c>
      <c r="AU173" s="83">
        <v>34.788635505532525</v>
      </c>
      <c r="AV173" s="83">
        <v>26.304903840839778</v>
      </c>
      <c r="AW173" s="83">
        <v>113.86341743681966</v>
      </c>
      <c r="AX173" s="83">
        <v>16.433895300159538</v>
      </c>
    </row>
    <row r="174" spans="1:50" s="3" customFormat="1" ht="13.5" x14ac:dyDescent="0.25">
      <c r="A174" s="103">
        <f t="shared" si="57"/>
        <v>7</v>
      </c>
      <c r="B174" s="69">
        <f t="shared" si="57"/>
        <v>127</v>
      </c>
      <c r="C174" s="88" t="s">
        <v>573</v>
      </c>
      <c r="D174" s="69">
        <v>130602</v>
      </c>
      <c r="E174" s="27" t="s">
        <v>259</v>
      </c>
      <c r="F174" s="27" t="s">
        <v>294</v>
      </c>
      <c r="G174" s="83">
        <f t="shared" si="47"/>
        <v>381.75643140319727</v>
      </c>
      <c r="H174" s="83">
        <v>0</v>
      </c>
      <c r="I174" s="83">
        <v>3</v>
      </c>
      <c r="J174" s="83">
        <v>4</v>
      </c>
      <c r="K174" s="83">
        <v>7</v>
      </c>
      <c r="L174" s="83">
        <v>6</v>
      </c>
      <c r="M174" s="83">
        <v>6</v>
      </c>
      <c r="N174" s="83">
        <v>7</v>
      </c>
      <c r="O174" s="83">
        <v>7</v>
      </c>
      <c r="P174" s="83">
        <v>8</v>
      </c>
      <c r="Q174" s="83">
        <v>9.0113004064447395</v>
      </c>
      <c r="R174" s="83">
        <v>9.2774569585338238</v>
      </c>
      <c r="S174" s="83">
        <v>9.5436135106229099</v>
      </c>
      <c r="T174" s="83">
        <v>9.8097700627119941</v>
      </c>
      <c r="U174" s="83">
        <v>10.07592661480108</v>
      </c>
      <c r="V174" s="83">
        <v>10.45615026064263</v>
      </c>
      <c r="W174" s="83">
        <v>10.532194989810939</v>
      </c>
      <c r="X174" s="83">
        <v>10.113948979385235</v>
      </c>
      <c r="Y174" s="83">
        <v>9.4675687814546006</v>
      </c>
      <c r="Z174" s="83">
        <v>8.8592109481081209</v>
      </c>
      <c r="AA174" s="83">
        <v>8.2128307501774849</v>
      </c>
      <c r="AB174" s="83">
        <v>7.7185400105834692</v>
      </c>
      <c r="AC174" s="83">
        <v>7.3763387293260747</v>
      </c>
      <c r="AD174" s="83">
        <v>7.262271635573609</v>
      </c>
      <c r="AE174" s="83">
        <v>34.524307042412758</v>
      </c>
      <c r="AF174" s="83">
        <v>33.801882115313809</v>
      </c>
      <c r="AG174" s="83">
        <v>27.756326146433167</v>
      </c>
      <c r="AH174" s="83">
        <v>22.88946347966132</v>
      </c>
      <c r="AI174" s="83">
        <v>20.22789795877047</v>
      </c>
      <c r="AJ174" s="83">
        <v>19.01118229207751</v>
      </c>
      <c r="AK174" s="83">
        <v>14.562565635731373</v>
      </c>
      <c r="AL174" s="83">
        <v>11.406709375246511</v>
      </c>
      <c r="AM174" s="83">
        <v>7.6044729168310035</v>
      </c>
      <c r="AN174" s="83">
        <v>7.4143610939102302</v>
      </c>
      <c r="AO174" s="83">
        <v>4.9809297605243072</v>
      </c>
      <c r="AP174" s="83">
        <v>4.5626837500986035</v>
      </c>
      <c r="AQ174" s="83">
        <v>4.2965271980095183</v>
      </c>
      <c r="AR174" s="87">
        <v>8.6690991251873442</v>
      </c>
      <c r="AS174" s="83">
        <v>198.66685495220997</v>
      </c>
      <c r="AT174" s="83">
        <v>99.884751762575263</v>
      </c>
      <c r="AU174" s="83">
        <v>24.790581708869073</v>
      </c>
      <c r="AV174" s="83">
        <v>18.745025739988428</v>
      </c>
      <c r="AW174" s="83">
        <v>81.139726022586842</v>
      </c>
      <c r="AX174" s="83">
        <v>11.710888291919746</v>
      </c>
    </row>
    <row r="175" spans="1:50" s="3" customFormat="1" ht="13.5" x14ac:dyDescent="0.25">
      <c r="A175" s="103">
        <f t="shared" si="57"/>
        <v>8</v>
      </c>
      <c r="B175" s="69">
        <f t="shared" si="57"/>
        <v>128</v>
      </c>
      <c r="C175" s="88" t="s">
        <v>574</v>
      </c>
      <c r="D175" s="69">
        <v>130602</v>
      </c>
      <c r="E175" s="27" t="s">
        <v>259</v>
      </c>
      <c r="F175" s="27" t="s">
        <v>575</v>
      </c>
      <c r="G175" s="83">
        <f t="shared" si="47"/>
        <v>808.92798891854989</v>
      </c>
      <c r="H175" s="83">
        <v>1</v>
      </c>
      <c r="I175" s="83">
        <v>7</v>
      </c>
      <c r="J175" s="83">
        <v>8</v>
      </c>
      <c r="K175" s="83">
        <v>15</v>
      </c>
      <c r="L175" s="83">
        <v>13</v>
      </c>
      <c r="M175" s="83">
        <v>13</v>
      </c>
      <c r="N175" s="83">
        <v>15</v>
      </c>
      <c r="O175" s="83">
        <v>16</v>
      </c>
      <c r="P175" s="83">
        <v>16</v>
      </c>
      <c r="Q175" s="83">
        <v>19.064933427102918</v>
      </c>
      <c r="R175" s="83">
        <v>19.628032726637606</v>
      </c>
      <c r="S175" s="83">
        <v>20.191132026172291</v>
      </c>
      <c r="T175" s="83">
        <v>20.754231325706975</v>
      </c>
      <c r="U175" s="83">
        <v>21.317330625241656</v>
      </c>
      <c r="V175" s="83">
        <v>22.121758196005498</v>
      </c>
      <c r="W175" s="83">
        <v>22.282643710158261</v>
      </c>
      <c r="X175" s="83">
        <v>21.397773382318043</v>
      </c>
      <c r="Y175" s="83">
        <v>20.030246512019524</v>
      </c>
      <c r="Z175" s="83">
        <v>18.743162398797384</v>
      </c>
      <c r="AA175" s="83">
        <v>17.375635528498862</v>
      </c>
      <c r="AB175" s="83">
        <v>16.329879686505876</v>
      </c>
      <c r="AC175" s="83">
        <v>15.605894872818423</v>
      </c>
      <c r="AD175" s="83">
        <v>15.364566601589273</v>
      </c>
      <c r="AE175" s="83">
        <v>73.042023425356334</v>
      </c>
      <c r="AF175" s="83">
        <v>71.513611040905047</v>
      </c>
      <c r="AG175" s="83">
        <v>58.723212665760045</v>
      </c>
      <c r="AH175" s="83">
        <v>48.426539759982944</v>
      </c>
      <c r="AI175" s="83">
        <v>42.795546764636086</v>
      </c>
      <c r="AJ175" s="83">
        <v>40.221378538191814</v>
      </c>
      <c r="AK175" s="83">
        <v>30.809575960254922</v>
      </c>
      <c r="AL175" s="83">
        <v>24.132827122915089</v>
      </c>
      <c r="AM175" s="83">
        <v>16.088551415276726</v>
      </c>
      <c r="AN175" s="83">
        <v>15.686337629894807</v>
      </c>
      <c r="AO175" s="83">
        <v>10.538001177006254</v>
      </c>
      <c r="AP175" s="83">
        <v>9.6531308491660379</v>
      </c>
      <c r="AQ175" s="83">
        <v>9.09003154963135</v>
      </c>
      <c r="AR175" s="87">
        <v>18.340948613415467</v>
      </c>
      <c r="AS175" s="83">
        <v>420.31340572410443</v>
      </c>
      <c r="AT175" s="83">
        <v>211.32312283965985</v>
      </c>
      <c r="AU175" s="83">
        <v>52.448677613802126</v>
      </c>
      <c r="AV175" s="83">
        <v>39.65827923865713</v>
      </c>
      <c r="AW175" s="83">
        <v>171.66484360100273</v>
      </c>
      <c r="AX175" s="83">
        <v>24.776369179526156</v>
      </c>
    </row>
    <row r="176" spans="1:50" s="3" customFormat="1" ht="13.5" x14ac:dyDescent="0.25">
      <c r="A176" s="103">
        <f t="shared" si="57"/>
        <v>9</v>
      </c>
      <c r="B176" s="69">
        <f t="shared" si="57"/>
        <v>129</v>
      </c>
      <c r="C176" s="88" t="s">
        <v>576</v>
      </c>
      <c r="D176" s="69">
        <v>130602</v>
      </c>
      <c r="E176" s="27" t="s">
        <v>259</v>
      </c>
      <c r="F176" s="27" t="s">
        <v>577</v>
      </c>
      <c r="G176" s="83">
        <f t="shared" si="47"/>
        <v>1195.0446749299886</v>
      </c>
      <c r="H176" s="83">
        <v>1</v>
      </c>
      <c r="I176" s="83">
        <v>10</v>
      </c>
      <c r="J176" s="83">
        <v>12</v>
      </c>
      <c r="K176" s="83">
        <v>22</v>
      </c>
      <c r="L176" s="83">
        <v>20</v>
      </c>
      <c r="M176" s="83">
        <v>19</v>
      </c>
      <c r="N176" s="83">
        <v>23</v>
      </c>
      <c r="O176" s="83">
        <v>23</v>
      </c>
      <c r="P176" s="83">
        <v>24</v>
      </c>
      <c r="Q176" s="83">
        <v>28.138650742959967</v>
      </c>
      <c r="R176" s="83">
        <v>28.969750131992537</v>
      </c>
      <c r="S176" s="83">
        <v>29.800849521025118</v>
      </c>
      <c r="T176" s="83">
        <v>30.631948910057687</v>
      </c>
      <c r="U176" s="83">
        <v>31.463048299090257</v>
      </c>
      <c r="V176" s="83">
        <v>32.650333140565365</v>
      </c>
      <c r="W176" s="83">
        <v>32.887790108860386</v>
      </c>
      <c r="X176" s="83">
        <v>31.581776783237771</v>
      </c>
      <c r="Y176" s="83">
        <v>29.563392552730093</v>
      </c>
      <c r="Z176" s="83">
        <v>27.663736806369926</v>
      </c>
      <c r="AA176" s="83">
        <v>25.645352575862251</v>
      </c>
      <c r="AB176" s="83">
        <v>24.101882281944615</v>
      </c>
      <c r="AC176" s="83">
        <v>23.033325924617021</v>
      </c>
      <c r="AD176" s="83">
        <v>22.677140472174489</v>
      </c>
      <c r="AE176" s="83">
        <v>107.80546360593945</v>
      </c>
      <c r="AF176" s="83">
        <v>105.54962240713677</v>
      </c>
      <c r="AG176" s="83">
        <v>86.671793427682601</v>
      </c>
      <c r="AH176" s="83">
        <v>71.474547456801261</v>
      </c>
      <c r="AI176" s="83">
        <v>63.163553566475542</v>
      </c>
      <c r="AJ176" s="83">
        <v>59.3642420737552</v>
      </c>
      <c r="AK176" s="83">
        <v>45.473009428496482</v>
      </c>
      <c r="AL176" s="83">
        <v>35.618545244253127</v>
      </c>
      <c r="AM176" s="83">
        <v>23.74569682950208</v>
      </c>
      <c r="AN176" s="83">
        <v>23.152054408764531</v>
      </c>
      <c r="AO176" s="83">
        <v>15.553431423323865</v>
      </c>
      <c r="AP176" s="83">
        <v>14.247418097701249</v>
      </c>
      <c r="AQ176" s="83">
        <v>13.416318708668676</v>
      </c>
      <c r="AR176" s="87">
        <v>27.070094385632377</v>
      </c>
      <c r="AS176" s="83">
        <v>620.35632967074196</v>
      </c>
      <c r="AT176" s="83">
        <v>311.89972785550992</v>
      </c>
      <c r="AU176" s="83">
        <v>77.410971664176785</v>
      </c>
      <c r="AV176" s="83">
        <v>58.533142684722634</v>
      </c>
      <c r="AW176" s="83">
        <v>253.36658517078726</v>
      </c>
      <c r="AX176" s="83">
        <v>36.568373117433211</v>
      </c>
    </row>
    <row r="177" spans="1:50" s="3" customFormat="1" ht="13.5" x14ac:dyDescent="0.25">
      <c r="A177" s="103">
        <f t="shared" si="57"/>
        <v>10</v>
      </c>
      <c r="B177" s="69">
        <f t="shared" si="57"/>
        <v>130</v>
      </c>
      <c r="C177" s="88" t="s">
        <v>578</v>
      </c>
      <c r="D177" s="69">
        <v>130602</v>
      </c>
      <c r="E177" s="27" t="s">
        <v>259</v>
      </c>
      <c r="F177" s="27" t="s">
        <v>168</v>
      </c>
      <c r="G177" s="83">
        <f t="shared" si="47"/>
        <v>1031.330669617153</v>
      </c>
      <c r="H177" s="83">
        <v>1</v>
      </c>
      <c r="I177" s="83">
        <v>9</v>
      </c>
      <c r="J177" s="83">
        <v>10</v>
      </c>
      <c r="K177" s="83">
        <v>19</v>
      </c>
      <c r="L177" s="83">
        <v>17</v>
      </c>
      <c r="M177" s="83">
        <v>16</v>
      </c>
      <c r="N177" s="83">
        <v>19</v>
      </c>
      <c r="O177" s="83">
        <v>20</v>
      </c>
      <c r="P177" s="83">
        <v>21</v>
      </c>
      <c r="Q177" s="83">
        <v>24.311690325738144</v>
      </c>
      <c r="R177" s="83">
        <v>25.029757128608047</v>
      </c>
      <c r="S177" s="83">
        <v>25.747823931477949</v>
      </c>
      <c r="T177" s="83">
        <v>26.465890734347855</v>
      </c>
      <c r="U177" s="83">
        <v>27.183957537217758</v>
      </c>
      <c r="V177" s="83">
        <v>28.209767255603335</v>
      </c>
      <c r="W177" s="83">
        <v>28.414929199280444</v>
      </c>
      <c r="X177" s="83">
        <v>27.286538509056317</v>
      </c>
      <c r="Y177" s="83">
        <v>25.542661987800834</v>
      </c>
      <c r="Z177" s="83">
        <v>23.901366438383917</v>
      </c>
      <c r="AA177" s="83">
        <v>22.157489917128437</v>
      </c>
      <c r="AB177" s="83">
        <v>20.823937283227188</v>
      </c>
      <c r="AC177" s="83">
        <v>19.900708536680174</v>
      </c>
      <c r="AD177" s="83">
        <v>19.592965621164499</v>
      </c>
      <c r="AE177" s="83">
        <v>93.143522429410282</v>
      </c>
      <c r="AF177" s="83">
        <v>91.194483964477712</v>
      </c>
      <c r="AG177" s="83">
        <v>74.88410944214705</v>
      </c>
      <c r="AH177" s="83">
        <v>61.753745046811659</v>
      </c>
      <c r="AI177" s="83">
        <v>54.57307701811262</v>
      </c>
      <c r="AJ177" s="83">
        <v>51.290485919278787</v>
      </c>
      <c r="AK177" s="83">
        <v>39.288512214167554</v>
      </c>
      <c r="AL177" s="83">
        <v>30.774291551567281</v>
      </c>
      <c r="AM177" s="83">
        <v>20.516194367711517</v>
      </c>
      <c r="AN177" s="83">
        <v>20.003289508518726</v>
      </c>
      <c r="AO177" s="83">
        <v>13.438107310851043</v>
      </c>
      <c r="AP177" s="83">
        <v>12.309716620626913</v>
      </c>
      <c r="AQ177" s="83">
        <v>11.591649817757009</v>
      </c>
      <c r="AR177" s="87">
        <v>23.388461579191134</v>
      </c>
      <c r="AS177" s="83">
        <v>535.98557785646335</v>
      </c>
      <c r="AT177" s="83">
        <v>269.48021301989081</v>
      </c>
      <c r="AU177" s="83">
        <v>66.882793638739557</v>
      </c>
      <c r="AV177" s="83">
        <v>50.572419116408888</v>
      </c>
      <c r="AW177" s="83">
        <v>218.90779390348192</v>
      </c>
      <c r="AX177" s="83">
        <v>31.594939326275735</v>
      </c>
    </row>
    <row r="178" spans="1:50" s="3" customFormat="1" ht="13.5" x14ac:dyDescent="0.25">
      <c r="A178" s="103">
        <f t="shared" si="57"/>
        <v>11</v>
      </c>
      <c r="B178" s="69">
        <f t="shared" si="57"/>
        <v>131</v>
      </c>
      <c r="C178" s="111" t="s">
        <v>740</v>
      </c>
      <c r="D178" s="69">
        <v>130602</v>
      </c>
      <c r="E178" s="27" t="s">
        <v>259</v>
      </c>
      <c r="F178" s="27" t="s">
        <v>741</v>
      </c>
      <c r="G178" s="83">
        <f t="shared" si="47"/>
        <v>416.81240413149243</v>
      </c>
      <c r="H178" s="83">
        <v>0</v>
      </c>
      <c r="I178" s="83">
        <v>4</v>
      </c>
      <c r="J178" s="83">
        <v>4</v>
      </c>
      <c r="K178" s="83">
        <v>8</v>
      </c>
      <c r="L178" s="83">
        <v>7</v>
      </c>
      <c r="M178" s="83">
        <v>7</v>
      </c>
      <c r="N178" s="83">
        <v>8</v>
      </c>
      <c r="O178" s="83">
        <v>8</v>
      </c>
      <c r="P178" s="83">
        <v>8</v>
      </c>
      <c r="Q178" s="83">
        <v>9.8061303034103666</v>
      </c>
      <c r="R178" s="83">
        <v>10.095762844017424</v>
      </c>
      <c r="S178" s="83">
        <v>10.385395384624481</v>
      </c>
      <c r="T178" s="83">
        <v>10.675027925231538</v>
      </c>
      <c r="U178" s="83">
        <v>10.964660465838593</v>
      </c>
      <c r="V178" s="83">
        <v>11.37842123813439</v>
      </c>
      <c r="W178" s="83">
        <v>11.461173392593549</v>
      </c>
      <c r="X178" s="83">
        <v>11.006036543068173</v>
      </c>
      <c r="Y178" s="83">
        <v>10.302643230165321</v>
      </c>
      <c r="Z178" s="83">
        <v>9.6406259944920478</v>
      </c>
      <c r="AA178" s="83">
        <v>8.9372326815891938</v>
      </c>
      <c r="AB178" s="83">
        <v>8.3993436776046586</v>
      </c>
      <c r="AC178" s="83">
        <v>8.0269589825384422</v>
      </c>
      <c r="AD178" s="83">
        <v>7.902830750849704</v>
      </c>
      <c r="AE178" s="83">
        <v>37.569478124458279</v>
      </c>
      <c r="AF178" s="83">
        <v>36.783332657096267</v>
      </c>
      <c r="AG178" s="83">
        <v>30.204536377593111</v>
      </c>
      <c r="AH178" s="83">
        <v>24.908398492206917</v>
      </c>
      <c r="AI178" s="83">
        <v>22.012073086136343</v>
      </c>
      <c r="AJ178" s="83">
        <v>20.688038614789797</v>
      </c>
      <c r="AK178" s="83">
        <v>15.84703757892899</v>
      </c>
      <c r="AL178" s="83">
        <v>12.412823168873881</v>
      </c>
      <c r="AM178" s="83">
        <v>8.2752154459159204</v>
      </c>
      <c r="AN178" s="83">
        <v>8.0683350597680228</v>
      </c>
      <c r="AO178" s="83">
        <v>5.4202661170749273</v>
      </c>
      <c r="AP178" s="83">
        <v>4.9651292675495524</v>
      </c>
      <c r="AQ178" s="83">
        <v>4.6754967269424954</v>
      </c>
      <c r="AR178" s="87">
        <v>9.4337456083441484</v>
      </c>
      <c r="AS178" s="83">
        <v>216.19000352455342</v>
      </c>
      <c r="AT178" s="83">
        <v>108.69495488210563</v>
      </c>
      <c r="AU178" s="83">
        <v>26.9772023536859</v>
      </c>
      <c r="AV178" s="83">
        <v>20.398406074182745</v>
      </c>
      <c r="AW178" s="83">
        <v>88.296548807922889</v>
      </c>
      <c r="AX178" s="83">
        <v>12.743831786710516</v>
      </c>
    </row>
    <row r="179" spans="1:50" s="3" customFormat="1" ht="13.5" x14ac:dyDescent="0.25">
      <c r="A179" s="110"/>
      <c r="B179" s="69"/>
      <c r="C179" s="88"/>
      <c r="D179" s="69">
        <v>130604</v>
      </c>
      <c r="E179" s="10" t="s">
        <v>742</v>
      </c>
      <c r="F179" s="15"/>
      <c r="G179" s="89">
        <f t="shared" si="47"/>
        <v>2879</v>
      </c>
      <c r="H179" s="89">
        <f>SUM(H180:H183)</f>
        <v>1</v>
      </c>
      <c r="I179" s="89">
        <f t="shared" ref="I179:P179" si="58">SUM(I180:I183)</f>
        <v>12</v>
      </c>
      <c r="J179" s="89">
        <f t="shared" si="58"/>
        <v>11</v>
      </c>
      <c r="K179" s="89">
        <f t="shared" si="58"/>
        <v>23</v>
      </c>
      <c r="L179" s="89">
        <f t="shared" si="58"/>
        <v>20</v>
      </c>
      <c r="M179" s="89">
        <f t="shared" si="58"/>
        <v>14</v>
      </c>
      <c r="N179" s="89">
        <f t="shared" si="58"/>
        <v>39</v>
      </c>
      <c r="O179" s="89">
        <f t="shared" si="58"/>
        <v>39</v>
      </c>
      <c r="P179" s="89">
        <f t="shared" si="58"/>
        <v>41</v>
      </c>
      <c r="Q179" s="89">
        <v>44</v>
      </c>
      <c r="R179" s="89">
        <v>48</v>
      </c>
      <c r="S179" s="89">
        <v>49</v>
      </c>
      <c r="T179" s="89">
        <v>53</v>
      </c>
      <c r="U179" s="89">
        <v>58</v>
      </c>
      <c r="V179" s="89">
        <v>65</v>
      </c>
      <c r="W179" s="89">
        <v>65</v>
      </c>
      <c r="X179" s="89">
        <v>62</v>
      </c>
      <c r="Y179" s="89">
        <v>50.000000000000007</v>
      </c>
      <c r="Z179" s="89">
        <v>45</v>
      </c>
      <c r="AA179" s="89">
        <v>37</v>
      </c>
      <c r="AB179" s="89">
        <v>33</v>
      </c>
      <c r="AC179" s="89">
        <v>35</v>
      </c>
      <c r="AD179" s="89">
        <v>37</v>
      </c>
      <c r="AE179" s="89">
        <v>237</v>
      </c>
      <c r="AF179" s="89">
        <v>173.00000000000003</v>
      </c>
      <c r="AG179" s="89">
        <v>165</v>
      </c>
      <c r="AH179" s="89">
        <v>200</v>
      </c>
      <c r="AI179" s="89">
        <v>161</v>
      </c>
      <c r="AJ179" s="89">
        <v>147</v>
      </c>
      <c r="AK179" s="89">
        <v>174</v>
      </c>
      <c r="AL179" s="89">
        <v>219</v>
      </c>
      <c r="AM179" s="89">
        <v>159.99999999999997</v>
      </c>
      <c r="AN179" s="89">
        <v>135</v>
      </c>
      <c r="AO179" s="89">
        <v>103</v>
      </c>
      <c r="AP179" s="89">
        <v>72</v>
      </c>
      <c r="AQ179" s="89">
        <v>76</v>
      </c>
      <c r="AR179" s="90">
        <v>51</v>
      </c>
      <c r="AS179" s="89">
        <v>1486</v>
      </c>
      <c r="AT179" s="89">
        <v>628</v>
      </c>
      <c r="AU179" s="89">
        <v>143</v>
      </c>
      <c r="AV179" s="89">
        <v>86</v>
      </c>
      <c r="AW179" s="89">
        <v>542</v>
      </c>
      <c r="AX179" s="89">
        <v>68.000000000000014</v>
      </c>
    </row>
    <row r="180" spans="1:50" s="3" customFormat="1" ht="13.5" x14ac:dyDescent="0.25">
      <c r="A180" s="103">
        <v>1</v>
      </c>
      <c r="B180" s="69">
        <f>+B178+1</f>
        <v>132</v>
      </c>
      <c r="C180" s="86" t="s">
        <v>389</v>
      </c>
      <c r="D180" s="69">
        <v>130604</v>
      </c>
      <c r="E180" s="27" t="s">
        <v>242</v>
      </c>
      <c r="F180" s="27" t="s">
        <v>123</v>
      </c>
      <c r="G180" s="83">
        <f t="shared" si="47"/>
        <v>1395.6714417957739</v>
      </c>
      <c r="H180" s="83">
        <v>1</v>
      </c>
      <c r="I180" s="83">
        <v>6</v>
      </c>
      <c r="J180" s="83">
        <v>5</v>
      </c>
      <c r="K180" s="83">
        <v>11</v>
      </c>
      <c r="L180" s="83">
        <v>10</v>
      </c>
      <c r="M180" s="83">
        <v>7</v>
      </c>
      <c r="N180" s="83">
        <v>19</v>
      </c>
      <c r="O180" s="83">
        <v>19</v>
      </c>
      <c r="P180" s="83">
        <v>20</v>
      </c>
      <c r="Q180" s="83">
        <v>21.319105970778416</v>
      </c>
      <c r="R180" s="83">
        <v>23.257206513576453</v>
      </c>
      <c r="S180" s="83">
        <v>23.741731649275962</v>
      </c>
      <c r="T180" s="83">
        <v>25.679832192074002</v>
      </c>
      <c r="U180" s="83">
        <v>28.102457870571548</v>
      </c>
      <c r="V180" s="83">
        <v>31.494133820468114</v>
      </c>
      <c r="W180" s="83">
        <v>31.494133820468114</v>
      </c>
      <c r="X180" s="83">
        <v>30.040558413369581</v>
      </c>
      <c r="Y180" s="83">
        <v>24.226256784975472</v>
      </c>
      <c r="Z180" s="83">
        <v>21.803631106477926</v>
      </c>
      <c r="AA180" s="83">
        <v>17.92743002088185</v>
      </c>
      <c r="AB180" s="83">
        <v>15.98932947808381</v>
      </c>
      <c r="AC180" s="83">
        <v>16.95837974948283</v>
      </c>
      <c r="AD180" s="83">
        <v>17.92743002088185</v>
      </c>
      <c r="AE180" s="83">
        <v>114.83245716078373</v>
      </c>
      <c r="AF180" s="83">
        <v>83.822848476015139</v>
      </c>
      <c r="AG180" s="83">
        <v>79.946647390419059</v>
      </c>
      <c r="AH180" s="83">
        <v>96.90502713990189</v>
      </c>
      <c r="AI180" s="83">
        <v>78.00854684762102</v>
      </c>
      <c r="AJ180" s="83">
        <v>71.225194947827887</v>
      </c>
      <c r="AK180" s="83">
        <v>84.307373611714638</v>
      </c>
      <c r="AL180" s="83">
        <v>106.11100471819256</v>
      </c>
      <c r="AM180" s="83">
        <v>77.524021711921506</v>
      </c>
      <c r="AN180" s="83">
        <v>65.410893319433782</v>
      </c>
      <c r="AO180" s="83">
        <v>49.906088977049471</v>
      </c>
      <c r="AP180" s="83">
        <v>34.885809770364681</v>
      </c>
      <c r="AQ180" s="83">
        <v>36.82391031316272</v>
      </c>
      <c r="AR180" s="87">
        <v>24.710781920674979</v>
      </c>
      <c r="AS180" s="83">
        <v>720.004351649471</v>
      </c>
      <c r="AT180" s="83">
        <v>304.28178521929192</v>
      </c>
      <c r="AU180" s="83">
        <v>69.287094405029862</v>
      </c>
      <c r="AV180" s="83">
        <v>41.66916167015782</v>
      </c>
      <c r="AW180" s="83">
        <v>262.61262354913413</v>
      </c>
      <c r="AX180" s="83">
        <v>32.947709227566648</v>
      </c>
    </row>
    <row r="181" spans="1:50" s="3" customFormat="1" ht="13.5" x14ac:dyDescent="0.25">
      <c r="A181" s="103">
        <f>+A180+1</f>
        <v>2</v>
      </c>
      <c r="B181" s="69">
        <f>+B180+1</f>
        <v>133</v>
      </c>
      <c r="C181" s="86" t="s">
        <v>390</v>
      </c>
      <c r="D181" s="69">
        <v>130604</v>
      </c>
      <c r="E181" s="27" t="s">
        <v>259</v>
      </c>
      <c r="F181" s="27" t="s">
        <v>122</v>
      </c>
      <c r="G181" s="83">
        <f t="shared" si="47"/>
        <v>474.3151792458043</v>
      </c>
      <c r="H181" s="83">
        <v>0</v>
      </c>
      <c r="I181" s="83">
        <v>2</v>
      </c>
      <c r="J181" s="83">
        <v>2</v>
      </c>
      <c r="K181" s="83">
        <v>4</v>
      </c>
      <c r="L181" s="83">
        <v>3</v>
      </c>
      <c r="M181" s="83">
        <v>2</v>
      </c>
      <c r="N181" s="83">
        <v>6</v>
      </c>
      <c r="O181" s="83">
        <v>6</v>
      </c>
      <c r="P181" s="83">
        <v>7</v>
      </c>
      <c r="Q181" s="83">
        <v>7.2652119448077652</v>
      </c>
      <c r="R181" s="83">
        <v>7.9256857579721087</v>
      </c>
      <c r="S181" s="83">
        <v>8.0908042112631939</v>
      </c>
      <c r="T181" s="83">
        <v>8.7512780244275366</v>
      </c>
      <c r="U181" s="83">
        <v>9.5768702908829635</v>
      </c>
      <c r="V181" s="83">
        <v>10.732699463920563</v>
      </c>
      <c r="W181" s="83">
        <v>10.732699463920564</v>
      </c>
      <c r="X181" s="83">
        <v>10.237344104047306</v>
      </c>
      <c r="Y181" s="83">
        <v>8.2559226645542783</v>
      </c>
      <c r="Z181" s="83">
        <v>7.4303303980988504</v>
      </c>
      <c r="AA181" s="83">
        <v>6.1093827717701661</v>
      </c>
      <c r="AB181" s="83">
        <v>5.4489089586058226</v>
      </c>
      <c r="AC181" s="83">
        <v>5.7791458651879948</v>
      </c>
      <c r="AD181" s="83">
        <v>6.109382771770167</v>
      </c>
      <c r="AE181" s="83">
        <v>39.133073429987277</v>
      </c>
      <c r="AF181" s="83">
        <v>28.565492419357803</v>
      </c>
      <c r="AG181" s="83">
        <v>27.244544793029121</v>
      </c>
      <c r="AH181" s="83">
        <v>33.023690658217113</v>
      </c>
      <c r="AI181" s="83">
        <v>26.58407097986478</v>
      </c>
      <c r="AJ181" s="83">
        <v>24.272412633789578</v>
      </c>
      <c r="AK181" s="83">
        <v>28.730610872648889</v>
      </c>
      <c r="AL181" s="83">
        <v>36.160941270747742</v>
      </c>
      <c r="AM181" s="83">
        <v>26.41895252657369</v>
      </c>
      <c r="AN181" s="83">
        <v>22.290991194296552</v>
      </c>
      <c r="AO181" s="83">
        <v>17.007200688981815</v>
      </c>
      <c r="AP181" s="83">
        <v>11.888528636958164</v>
      </c>
      <c r="AQ181" s="83">
        <v>12.549002450122503</v>
      </c>
      <c r="AR181" s="87">
        <v>8.4210411178453661</v>
      </c>
      <c r="AS181" s="83">
        <v>245.36602159055315</v>
      </c>
      <c r="AT181" s="83">
        <v>103.69438866680174</v>
      </c>
      <c r="AU181" s="83">
        <v>23.611938820625241</v>
      </c>
      <c r="AV181" s="83">
        <v>14.200186983033362</v>
      </c>
      <c r="AW181" s="83">
        <v>89.494201683768381</v>
      </c>
      <c r="AX181" s="83">
        <v>11.228054823793821</v>
      </c>
    </row>
    <row r="182" spans="1:50" s="3" customFormat="1" ht="13.5" x14ac:dyDescent="0.25">
      <c r="A182" s="103">
        <f t="shared" ref="A182:B183" si="59">+A181+1</f>
        <v>3</v>
      </c>
      <c r="B182" s="69">
        <f t="shared" si="59"/>
        <v>134</v>
      </c>
      <c r="C182" s="86" t="s">
        <v>593</v>
      </c>
      <c r="D182" s="69">
        <v>130604</v>
      </c>
      <c r="E182" s="27" t="s">
        <v>259</v>
      </c>
      <c r="F182" s="27" t="s">
        <v>594</v>
      </c>
      <c r="G182" s="83">
        <f t="shared" si="47"/>
        <v>347.88585284527386</v>
      </c>
      <c r="H182" s="83">
        <v>0</v>
      </c>
      <c r="I182" s="83">
        <v>1</v>
      </c>
      <c r="J182" s="83">
        <v>2</v>
      </c>
      <c r="K182" s="83">
        <v>3</v>
      </c>
      <c r="L182" s="83">
        <v>2</v>
      </c>
      <c r="M182" s="83">
        <v>2</v>
      </c>
      <c r="N182" s="83">
        <v>5</v>
      </c>
      <c r="O182" s="83">
        <v>5</v>
      </c>
      <c r="P182" s="83">
        <v>5</v>
      </c>
      <c r="Q182" s="83">
        <v>5.304838152124324</v>
      </c>
      <c r="R182" s="83">
        <v>5.7870961659538098</v>
      </c>
      <c r="S182" s="83">
        <v>5.9076606694111806</v>
      </c>
      <c r="T182" s="83">
        <v>6.3899186832406656</v>
      </c>
      <c r="U182" s="83">
        <v>6.9927412005275196</v>
      </c>
      <c r="V182" s="83">
        <v>7.8366927247291169</v>
      </c>
      <c r="W182" s="83">
        <v>7.8366927247291169</v>
      </c>
      <c r="X182" s="83">
        <v>7.4749992143570028</v>
      </c>
      <c r="Y182" s="83">
        <v>6.0282251728685514</v>
      </c>
      <c r="Z182" s="83">
        <v>5.4254026555816957</v>
      </c>
      <c r="AA182" s="83">
        <v>4.4608866279227284</v>
      </c>
      <c r="AB182" s="83">
        <v>3.9786286140932443</v>
      </c>
      <c r="AC182" s="83">
        <v>4.2197576210079868</v>
      </c>
      <c r="AD182" s="83">
        <v>4.4608866279227284</v>
      </c>
      <c r="AE182" s="83">
        <v>28.573787319396935</v>
      </c>
      <c r="AF182" s="83">
        <v>20.85765909812519</v>
      </c>
      <c r="AG182" s="83">
        <v>19.89314307046622</v>
      </c>
      <c r="AH182" s="83">
        <v>24.112900691474206</v>
      </c>
      <c r="AI182" s="83">
        <v>19.410885056636737</v>
      </c>
      <c r="AJ182" s="83">
        <v>17.722982008233544</v>
      </c>
      <c r="AK182" s="83">
        <v>20.97822360158256</v>
      </c>
      <c r="AL182" s="83">
        <v>26.403626257164255</v>
      </c>
      <c r="AM182" s="83">
        <v>19.29032055317936</v>
      </c>
      <c r="AN182" s="83">
        <v>16.276207966745087</v>
      </c>
      <c r="AO182" s="83">
        <v>12.418143856109216</v>
      </c>
      <c r="AP182" s="83">
        <v>8.6806442489307152</v>
      </c>
      <c r="AQ182" s="83">
        <v>9.1629022627601984</v>
      </c>
      <c r="AR182" s="87">
        <v>6.1487896763259231</v>
      </c>
      <c r="AS182" s="83">
        <v>179.15885213765335</v>
      </c>
      <c r="AT182" s="83">
        <v>75.714508171228985</v>
      </c>
      <c r="AU182" s="83">
        <v>17.240723994404057</v>
      </c>
      <c r="AV182" s="83">
        <v>10.36854729733391</v>
      </c>
      <c r="AW182" s="83">
        <v>65.345960873895081</v>
      </c>
      <c r="AX182" s="83">
        <v>8.1983862351012302</v>
      </c>
    </row>
    <row r="183" spans="1:50" s="3" customFormat="1" ht="13.5" x14ac:dyDescent="0.25">
      <c r="A183" s="103">
        <f t="shared" si="59"/>
        <v>4</v>
      </c>
      <c r="B183" s="69">
        <f t="shared" si="59"/>
        <v>135</v>
      </c>
      <c r="C183" s="86" t="s">
        <v>595</v>
      </c>
      <c r="D183" s="69">
        <v>130604</v>
      </c>
      <c r="E183" s="27" t="s">
        <v>259</v>
      </c>
      <c r="F183" s="27" t="s">
        <v>596</v>
      </c>
      <c r="G183" s="83">
        <f t="shared" si="47"/>
        <v>661.12752611314772</v>
      </c>
      <c r="H183" s="83">
        <v>0</v>
      </c>
      <c r="I183" s="83">
        <v>3</v>
      </c>
      <c r="J183" s="83">
        <v>2</v>
      </c>
      <c r="K183" s="83">
        <v>5</v>
      </c>
      <c r="L183" s="83">
        <v>5</v>
      </c>
      <c r="M183" s="83">
        <v>3</v>
      </c>
      <c r="N183" s="83">
        <v>9</v>
      </c>
      <c r="O183" s="83">
        <v>9</v>
      </c>
      <c r="P183" s="83">
        <v>9</v>
      </c>
      <c r="Q183" s="83">
        <v>10.110843932289495</v>
      </c>
      <c r="R183" s="83">
        <v>11.030011562497631</v>
      </c>
      <c r="S183" s="83">
        <v>11.259803470049663</v>
      </c>
      <c r="T183" s="83">
        <v>12.178971100257801</v>
      </c>
      <c r="U183" s="83">
        <v>13.327930638017969</v>
      </c>
      <c r="V183" s="83">
        <v>14.936473990882208</v>
      </c>
      <c r="W183" s="83">
        <v>14.936473990882208</v>
      </c>
      <c r="X183" s="83">
        <v>14.247098268226104</v>
      </c>
      <c r="Y183" s="83">
        <v>11.489595377601701</v>
      </c>
      <c r="Z183" s="83">
        <v>10.340635839841527</v>
      </c>
      <c r="AA183" s="83">
        <v>8.5023005794252562</v>
      </c>
      <c r="AB183" s="83">
        <v>7.58313294921712</v>
      </c>
      <c r="AC183" s="83">
        <v>8.0427167643211881</v>
      </c>
      <c r="AD183" s="83">
        <v>8.5023005794252562</v>
      </c>
      <c r="AE183" s="83">
        <v>54.460682089832048</v>
      </c>
      <c r="AF183" s="83">
        <v>39.754000006501876</v>
      </c>
      <c r="AG183" s="83">
        <v>37.915664746085596</v>
      </c>
      <c r="AH183" s="83">
        <v>45.958381510406795</v>
      </c>
      <c r="AI183" s="83">
        <v>36.99649711587746</v>
      </c>
      <c r="AJ183" s="83">
        <v>33.779410410148984</v>
      </c>
      <c r="AK183" s="83">
        <v>39.98379191405391</v>
      </c>
      <c r="AL183" s="83">
        <v>50.324427753895435</v>
      </c>
      <c r="AM183" s="83">
        <v>36.766705208325426</v>
      </c>
      <c r="AN183" s="83">
        <v>31.021907519524586</v>
      </c>
      <c r="AO183" s="83">
        <v>23.6685664778595</v>
      </c>
      <c r="AP183" s="83">
        <v>16.545017343746444</v>
      </c>
      <c r="AQ183" s="83">
        <v>17.46418497395458</v>
      </c>
      <c r="AR183" s="87">
        <v>11.719387285153733</v>
      </c>
      <c r="AS183" s="83">
        <v>341.47077462232249</v>
      </c>
      <c r="AT183" s="83">
        <v>144.3093179426773</v>
      </c>
      <c r="AU183" s="83">
        <v>32.860242779940855</v>
      </c>
      <c r="AV183" s="83">
        <v>19.762104049474921</v>
      </c>
      <c r="AW183" s="83">
        <v>124.54721389320238</v>
      </c>
      <c r="AX183" s="83">
        <v>15.625849713538313</v>
      </c>
    </row>
    <row r="184" spans="1:50" s="3" customFormat="1" ht="13.5" x14ac:dyDescent="0.25">
      <c r="A184" s="104"/>
      <c r="B184" s="69"/>
      <c r="C184" s="88"/>
      <c r="D184" s="69">
        <v>130605</v>
      </c>
      <c r="E184" s="10" t="s">
        <v>743</v>
      </c>
      <c r="F184" s="15"/>
      <c r="G184" s="89">
        <f t="shared" si="47"/>
        <v>5207</v>
      </c>
      <c r="H184" s="89">
        <f>SUM(H185:H186)</f>
        <v>8</v>
      </c>
      <c r="I184" s="89">
        <f t="shared" ref="I184:P184" si="60">SUM(I185:I186)</f>
        <v>48</v>
      </c>
      <c r="J184" s="89">
        <f t="shared" si="60"/>
        <v>44</v>
      </c>
      <c r="K184" s="89">
        <f t="shared" si="60"/>
        <v>92</v>
      </c>
      <c r="L184" s="89">
        <f t="shared" si="60"/>
        <v>72</v>
      </c>
      <c r="M184" s="89">
        <f t="shared" si="60"/>
        <v>91</v>
      </c>
      <c r="N184" s="89">
        <f t="shared" si="60"/>
        <v>89</v>
      </c>
      <c r="O184" s="89">
        <f t="shared" si="60"/>
        <v>85</v>
      </c>
      <c r="P184" s="89">
        <f t="shared" si="60"/>
        <v>103</v>
      </c>
      <c r="Q184" s="89">
        <v>119.99999999999997</v>
      </c>
      <c r="R184" s="89">
        <v>121</v>
      </c>
      <c r="S184" s="89">
        <v>121.99999999999999</v>
      </c>
      <c r="T184" s="89">
        <v>125.99999999999999</v>
      </c>
      <c r="U184" s="89">
        <v>125</v>
      </c>
      <c r="V184" s="89">
        <v>125.99999999999999</v>
      </c>
      <c r="W184" s="89">
        <v>123</v>
      </c>
      <c r="X184" s="89">
        <v>113.99999999999999</v>
      </c>
      <c r="Y184" s="89">
        <v>105</v>
      </c>
      <c r="Z184" s="89">
        <v>91.999999999999986</v>
      </c>
      <c r="AA184" s="89">
        <v>80.999999999999986</v>
      </c>
      <c r="AB184" s="89">
        <v>71.999999999999972</v>
      </c>
      <c r="AC184" s="89">
        <v>68</v>
      </c>
      <c r="AD184" s="89">
        <v>66</v>
      </c>
      <c r="AE184" s="89">
        <v>333</v>
      </c>
      <c r="AF184" s="89">
        <v>381</v>
      </c>
      <c r="AG184" s="89">
        <v>423.99999999999994</v>
      </c>
      <c r="AH184" s="89">
        <v>399.99999999999989</v>
      </c>
      <c r="AI184" s="89">
        <v>273</v>
      </c>
      <c r="AJ184" s="89">
        <v>285</v>
      </c>
      <c r="AK184" s="89">
        <v>250.99999999999991</v>
      </c>
      <c r="AL184" s="89">
        <v>190.99999999999997</v>
      </c>
      <c r="AM184" s="89">
        <v>144</v>
      </c>
      <c r="AN184" s="89">
        <v>191.99999999999994</v>
      </c>
      <c r="AO184" s="89">
        <v>124</v>
      </c>
      <c r="AP184" s="89">
        <v>127.99999999999997</v>
      </c>
      <c r="AQ184" s="89">
        <v>87.999999999999986</v>
      </c>
      <c r="AR184" s="90">
        <v>94</v>
      </c>
      <c r="AS184" s="89">
        <v>2572</v>
      </c>
      <c r="AT184" s="89">
        <v>1164.9999999999998</v>
      </c>
      <c r="AU184" s="89">
        <v>320</v>
      </c>
      <c r="AV184" s="89">
        <v>176</v>
      </c>
      <c r="AW184" s="89">
        <v>988.99999999999977</v>
      </c>
      <c r="AX184" s="89">
        <v>126.99999999999999</v>
      </c>
    </row>
    <row r="185" spans="1:50" s="3" customFormat="1" ht="13.5" x14ac:dyDescent="0.25">
      <c r="A185" s="103">
        <v>1</v>
      </c>
      <c r="B185" s="69">
        <f>+B183+1</f>
        <v>136</v>
      </c>
      <c r="C185" s="86" t="s">
        <v>391</v>
      </c>
      <c r="D185" s="69">
        <v>130605</v>
      </c>
      <c r="E185" s="27" t="s">
        <v>259</v>
      </c>
      <c r="F185" s="27" t="s">
        <v>124</v>
      </c>
      <c r="G185" s="83">
        <f t="shared" si="47"/>
        <v>3495.2722392436312</v>
      </c>
      <c r="H185" s="83">
        <v>5</v>
      </c>
      <c r="I185" s="83">
        <v>32</v>
      </c>
      <c r="J185" s="83">
        <v>30</v>
      </c>
      <c r="K185" s="83">
        <v>62</v>
      </c>
      <c r="L185" s="83">
        <v>48</v>
      </c>
      <c r="M185" s="83">
        <v>61</v>
      </c>
      <c r="N185" s="83">
        <v>60</v>
      </c>
      <c r="O185" s="83">
        <v>57</v>
      </c>
      <c r="P185" s="83">
        <v>69</v>
      </c>
      <c r="Q185" s="83">
        <v>80.554581542082516</v>
      </c>
      <c r="R185" s="83">
        <v>81.225869721599878</v>
      </c>
      <c r="S185" s="83">
        <v>81.897157901117225</v>
      </c>
      <c r="T185" s="83">
        <v>84.582310619186643</v>
      </c>
      <c r="U185" s="83">
        <v>83.911022439669296</v>
      </c>
      <c r="V185" s="83">
        <v>84.582310619186643</v>
      </c>
      <c r="W185" s="83">
        <v>82.568446080634601</v>
      </c>
      <c r="X185" s="83">
        <v>76.52685246497839</v>
      </c>
      <c r="Y185" s="83">
        <v>70.485258849322207</v>
      </c>
      <c r="Z185" s="83">
        <v>61.7585125155966</v>
      </c>
      <c r="AA185" s="83">
        <v>54.374342540905701</v>
      </c>
      <c r="AB185" s="83">
        <v>48.332748925249497</v>
      </c>
      <c r="AC185" s="83">
        <v>45.647596207180094</v>
      </c>
      <c r="AD185" s="83">
        <v>44.305019848145385</v>
      </c>
      <c r="AE185" s="83">
        <v>223.53896377927899</v>
      </c>
      <c r="AF185" s="83">
        <v>255.760796396112</v>
      </c>
      <c r="AG185" s="83">
        <v>284.62618811535822</v>
      </c>
      <c r="AH185" s="83">
        <v>268.51527180694171</v>
      </c>
      <c r="AI185" s="83">
        <v>183.26167300823772</v>
      </c>
      <c r="AJ185" s="83">
        <v>191.31713116244597</v>
      </c>
      <c r="AK185" s="83">
        <v>168.49333305885588</v>
      </c>
      <c r="AL185" s="83">
        <v>128.21604228781467</v>
      </c>
      <c r="AM185" s="83">
        <v>96.665497850499037</v>
      </c>
      <c r="AN185" s="83">
        <v>128.88733046733202</v>
      </c>
      <c r="AO185" s="83">
        <v>83.239734260151948</v>
      </c>
      <c r="AP185" s="83">
        <v>85.924886978221352</v>
      </c>
      <c r="AQ185" s="83">
        <v>59.073359797527182</v>
      </c>
      <c r="AR185" s="87">
        <v>63.101088874631309</v>
      </c>
      <c r="AS185" s="83">
        <v>1726.5531977186354</v>
      </c>
      <c r="AT185" s="83">
        <v>782.05072913771778</v>
      </c>
      <c r="AU185" s="83">
        <v>214.81221744555339</v>
      </c>
      <c r="AV185" s="83">
        <v>118.14671959505436</v>
      </c>
      <c r="AW185" s="83">
        <v>663.9040095426634</v>
      </c>
      <c r="AX185" s="83">
        <v>85.253598798704004</v>
      </c>
    </row>
    <row r="186" spans="1:50" s="3" customFormat="1" ht="13.5" x14ac:dyDescent="0.25">
      <c r="A186" s="103">
        <f>+A185+1</f>
        <v>2</v>
      </c>
      <c r="B186" s="69">
        <f>+B185+1</f>
        <v>137</v>
      </c>
      <c r="C186" s="86" t="s">
        <v>392</v>
      </c>
      <c r="D186" s="69">
        <v>130605</v>
      </c>
      <c r="E186" s="27" t="s">
        <v>259</v>
      </c>
      <c r="F186" s="27" t="s">
        <v>125</v>
      </c>
      <c r="G186" s="83">
        <f t="shared" si="47"/>
        <v>1711.7277607563681</v>
      </c>
      <c r="H186" s="83">
        <v>3</v>
      </c>
      <c r="I186" s="83">
        <v>16</v>
      </c>
      <c r="J186" s="83">
        <v>14</v>
      </c>
      <c r="K186" s="83">
        <v>30</v>
      </c>
      <c r="L186" s="83">
        <v>24</v>
      </c>
      <c r="M186" s="83">
        <v>30</v>
      </c>
      <c r="N186" s="83">
        <v>29</v>
      </c>
      <c r="O186" s="83">
        <v>28</v>
      </c>
      <c r="P186" s="83">
        <v>34</v>
      </c>
      <c r="Q186" s="83">
        <v>39.445418457917462</v>
      </c>
      <c r="R186" s="83">
        <v>39.774130278400115</v>
      </c>
      <c r="S186" s="83">
        <v>40.102842098882761</v>
      </c>
      <c r="T186" s="83">
        <v>41.417689380813343</v>
      </c>
      <c r="U186" s="83">
        <v>41.088977560330697</v>
      </c>
      <c r="V186" s="83">
        <v>41.417689380813343</v>
      </c>
      <c r="W186" s="83">
        <v>40.431553919365406</v>
      </c>
      <c r="X186" s="83">
        <v>37.473147535021596</v>
      </c>
      <c r="Y186" s="83">
        <v>34.514741150677786</v>
      </c>
      <c r="Z186" s="83">
        <v>30.24148748440339</v>
      </c>
      <c r="AA186" s="83">
        <v>26.625657459094288</v>
      </c>
      <c r="AB186" s="83">
        <v>23.667251074750478</v>
      </c>
      <c r="AC186" s="83">
        <v>22.352403792819899</v>
      </c>
      <c r="AD186" s="83">
        <v>21.694980151854608</v>
      </c>
      <c r="AE186" s="83">
        <v>109.46103622072098</v>
      </c>
      <c r="AF186" s="83">
        <v>125.23920360388797</v>
      </c>
      <c r="AG186" s="83">
        <v>139.37381188464173</v>
      </c>
      <c r="AH186" s="83">
        <v>131.4847281930582</v>
      </c>
      <c r="AI186" s="83">
        <v>89.73832699176225</v>
      </c>
      <c r="AJ186" s="83">
        <v>93.682868837553997</v>
      </c>
      <c r="AK186" s="83">
        <v>82.506666941144033</v>
      </c>
      <c r="AL186" s="83">
        <v>62.783957712185305</v>
      </c>
      <c r="AM186" s="83">
        <v>47.334502149500963</v>
      </c>
      <c r="AN186" s="83">
        <v>63.112669532667937</v>
      </c>
      <c r="AO186" s="83">
        <v>40.760265739848052</v>
      </c>
      <c r="AP186" s="83">
        <v>42.075113021778627</v>
      </c>
      <c r="AQ186" s="83">
        <v>28.926640202472807</v>
      </c>
      <c r="AR186" s="87">
        <v>30.898911125368684</v>
      </c>
      <c r="AS186" s="83">
        <v>845.4468022813644</v>
      </c>
      <c r="AT186" s="83">
        <v>382.94927086228205</v>
      </c>
      <c r="AU186" s="83">
        <v>105.18778255444658</v>
      </c>
      <c r="AV186" s="83">
        <v>57.853280404945622</v>
      </c>
      <c r="AW186" s="83">
        <v>325.09599045733643</v>
      </c>
      <c r="AX186" s="83">
        <v>41.746401201295981</v>
      </c>
    </row>
    <row r="187" spans="1:50" s="3" customFormat="1" ht="13.5" x14ac:dyDescent="0.25">
      <c r="A187" s="104"/>
      <c r="B187" s="69"/>
      <c r="C187" s="88"/>
      <c r="D187" s="69">
        <v>130606</v>
      </c>
      <c r="E187" s="10" t="s">
        <v>744</v>
      </c>
      <c r="F187" s="15"/>
      <c r="G187" s="89">
        <f t="shared" si="47"/>
        <v>702</v>
      </c>
      <c r="H187" s="89">
        <f>+H188</f>
        <v>2</v>
      </c>
      <c r="I187" s="89">
        <f t="shared" ref="I187:P187" si="61">+I188</f>
        <v>7</v>
      </c>
      <c r="J187" s="89">
        <f t="shared" si="61"/>
        <v>2</v>
      </c>
      <c r="K187" s="89">
        <f t="shared" si="61"/>
        <v>9</v>
      </c>
      <c r="L187" s="89">
        <f t="shared" si="61"/>
        <v>10</v>
      </c>
      <c r="M187" s="89">
        <f t="shared" si="61"/>
        <v>13</v>
      </c>
      <c r="N187" s="89">
        <f t="shared" si="61"/>
        <v>11</v>
      </c>
      <c r="O187" s="89">
        <f t="shared" si="61"/>
        <v>16</v>
      </c>
      <c r="P187" s="89">
        <f t="shared" si="61"/>
        <v>5</v>
      </c>
      <c r="Q187" s="89">
        <v>14</v>
      </c>
      <c r="R187" s="89">
        <v>14</v>
      </c>
      <c r="S187" s="89">
        <v>14</v>
      </c>
      <c r="T187" s="89">
        <v>13</v>
      </c>
      <c r="U187" s="89">
        <v>14</v>
      </c>
      <c r="V187" s="89">
        <v>14</v>
      </c>
      <c r="W187" s="89">
        <v>14.000000000000004</v>
      </c>
      <c r="X187" s="89">
        <v>15</v>
      </c>
      <c r="Y187" s="89">
        <v>15</v>
      </c>
      <c r="Z187" s="89">
        <v>16</v>
      </c>
      <c r="AA187" s="89">
        <v>14</v>
      </c>
      <c r="AB187" s="89">
        <v>15</v>
      </c>
      <c r="AC187" s="89">
        <v>14</v>
      </c>
      <c r="AD187" s="89">
        <v>14</v>
      </c>
      <c r="AE187" s="89">
        <v>61</v>
      </c>
      <c r="AF187" s="89">
        <v>37</v>
      </c>
      <c r="AG187" s="89">
        <v>41</v>
      </c>
      <c r="AH187" s="89">
        <v>34</v>
      </c>
      <c r="AI187" s="89">
        <v>25.000000000000007</v>
      </c>
      <c r="AJ187" s="89">
        <v>31</v>
      </c>
      <c r="AK187" s="89">
        <v>39</v>
      </c>
      <c r="AL187" s="89">
        <v>29</v>
      </c>
      <c r="AM187" s="89">
        <v>42.999999999999993</v>
      </c>
      <c r="AN187" s="89">
        <v>41</v>
      </c>
      <c r="AO187" s="89">
        <v>21</v>
      </c>
      <c r="AP187" s="89">
        <v>27</v>
      </c>
      <c r="AQ187" s="89">
        <v>9</v>
      </c>
      <c r="AR187" s="90">
        <v>21</v>
      </c>
      <c r="AS187" s="89">
        <v>336</v>
      </c>
      <c r="AT187" s="89">
        <v>139</v>
      </c>
      <c r="AU187" s="89">
        <v>33</v>
      </c>
      <c r="AV187" s="89">
        <v>22</v>
      </c>
      <c r="AW187" s="89">
        <v>117</v>
      </c>
      <c r="AX187" s="89">
        <v>27</v>
      </c>
    </row>
    <row r="188" spans="1:50" s="3" customFormat="1" ht="13.5" x14ac:dyDescent="0.25">
      <c r="A188" s="103">
        <v>1</v>
      </c>
      <c r="B188" s="69">
        <f>+B186+1</f>
        <v>138</v>
      </c>
      <c r="C188" s="86" t="s">
        <v>393</v>
      </c>
      <c r="D188" s="69">
        <v>130606</v>
      </c>
      <c r="E188" s="27" t="s">
        <v>259</v>
      </c>
      <c r="F188" s="27" t="s">
        <v>167</v>
      </c>
      <c r="G188" s="83">
        <f t="shared" si="47"/>
        <v>702</v>
      </c>
      <c r="H188" s="83">
        <v>2</v>
      </c>
      <c r="I188" s="83">
        <v>7</v>
      </c>
      <c r="J188" s="83">
        <v>2</v>
      </c>
      <c r="K188" s="83">
        <v>9</v>
      </c>
      <c r="L188" s="83">
        <v>10</v>
      </c>
      <c r="M188" s="83">
        <v>13</v>
      </c>
      <c r="N188" s="83">
        <v>11</v>
      </c>
      <c r="O188" s="83">
        <v>16</v>
      </c>
      <c r="P188" s="83">
        <v>5</v>
      </c>
      <c r="Q188" s="83">
        <v>14</v>
      </c>
      <c r="R188" s="83">
        <v>14</v>
      </c>
      <c r="S188" s="83">
        <v>14</v>
      </c>
      <c r="T188" s="83">
        <v>13</v>
      </c>
      <c r="U188" s="83">
        <v>14</v>
      </c>
      <c r="V188" s="83">
        <v>14</v>
      </c>
      <c r="W188" s="83">
        <v>14.000000000000004</v>
      </c>
      <c r="X188" s="83">
        <v>15</v>
      </c>
      <c r="Y188" s="83">
        <v>15</v>
      </c>
      <c r="Z188" s="83">
        <v>16</v>
      </c>
      <c r="AA188" s="83">
        <v>14</v>
      </c>
      <c r="AB188" s="83">
        <v>15</v>
      </c>
      <c r="AC188" s="83">
        <v>14</v>
      </c>
      <c r="AD188" s="83">
        <v>14</v>
      </c>
      <c r="AE188" s="83">
        <v>61</v>
      </c>
      <c r="AF188" s="83">
        <v>37</v>
      </c>
      <c r="AG188" s="83">
        <v>41</v>
      </c>
      <c r="AH188" s="83">
        <v>34</v>
      </c>
      <c r="AI188" s="83">
        <v>25.000000000000007</v>
      </c>
      <c r="AJ188" s="83">
        <v>31</v>
      </c>
      <c r="AK188" s="83">
        <v>39</v>
      </c>
      <c r="AL188" s="83">
        <v>29</v>
      </c>
      <c r="AM188" s="83">
        <v>42.999999999999993</v>
      </c>
      <c r="AN188" s="83">
        <v>41</v>
      </c>
      <c r="AO188" s="83">
        <v>21</v>
      </c>
      <c r="AP188" s="83">
        <v>27</v>
      </c>
      <c r="AQ188" s="83">
        <v>9</v>
      </c>
      <c r="AR188" s="87">
        <v>21</v>
      </c>
      <c r="AS188" s="83">
        <v>336</v>
      </c>
      <c r="AT188" s="83">
        <v>139</v>
      </c>
      <c r="AU188" s="83">
        <v>33</v>
      </c>
      <c r="AV188" s="83">
        <v>22</v>
      </c>
      <c r="AW188" s="83">
        <v>117</v>
      </c>
      <c r="AX188" s="83">
        <v>27</v>
      </c>
    </row>
    <row r="189" spans="1:50" s="3" customFormat="1" ht="13.5" x14ac:dyDescent="0.25">
      <c r="A189" s="104"/>
      <c r="B189" s="69"/>
      <c r="C189" s="88"/>
      <c r="D189" s="69">
        <v>130608</v>
      </c>
      <c r="E189" s="10" t="s">
        <v>745</v>
      </c>
      <c r="F189" s="15"/>
      <c r="G189" s="89">
        <f t="shared" si="47"/>
        <v>3311</v>
      </c>
      <c r="H189" s="89">
        <f>SUM(H190:H192)</f>
        <v>1</v>
      </c>
      <c r="I189" s="89">
        <f t="shared" ref="I189:P189" si="62">SUM(I190:I192)</f>
        <v>20</v>
      </c>
      <c r="J189" s="89">
        <f t="shared" si="62"/>
        <v>19</v>
      </c>
      <c r="K189" s="89">
        <f t="shared" si="62"/>
        <v>39</v>
      </c>
      <c r="L189" s="89">
        <f t="shared" si="62"/>
        <v>54</v>
      </c>
      <c r="M189" s="89">
        <f t="shared" si="62"/>
        <v>62</v>
      </c>
      <c r="N189" s="89">
        <f t="shared" si="62"/>
        <v>58</v>
      </c>
      <c r="O189" s="89">
        <f t="shared" si="62"/>
        <v>71</v>
      </c>
      <c r="P189" s="89">
        <f t="shared" si="62"/>
        <v>82</v>
      </c>
      <c r="Q189" s="89">
        <v>59.000000000000007</v>
      </c>
      <c r="R189" s="89">
        <v>59.999999999999993</v>
      </c>
      <c r="S189" s="89">
        <v>61.000000000000007</v>
      </c>
      <c r="T189" s="89">
        <v>59.000000000000007</v>
      </c>
      <c r="U189" s="89">
        <v>60.000000000000007</v>
      </c>
      <c r="V189" s="89">
        <v>61.000000000000014</v>
      </c>
      <c r="W189" s="89">
        <v>61</v>
      </c>
      <c r="X189" s="89">
        <v>61.000000000000014</v>
      </c>
      <c r="Y189" s="89">
        <v>59.000000000000014</v>
      </c>
      <c r="Z189" s="89">
        <v>61.000000000000007</v>
      </c>
      <c r="AA189" s="89">
        <v>61.000000000000014</v>
      </c>
      <c r="AB189" s="89">
        <v>59.000000000000007</v>
      </c>
      <c r="AC189" s="89">
        <v>57.000000000000007</v>
      </c>
      <c r="AD189" s="89">
        <v>53.000000000000007</v>
      </c>
      <c r="AE189" s="89">
        <v>214.00000000000006</v>
      </c>
      <c r="AF189" s="89">
        <v>192.00000000000006</v>
      </c>
      <c r="AG189" s="89">
        <v>240.00000000000006</v>
      </c>
      <c r="AH189" s="89">
        <v>234.00000000000003</v>
      </c>
      <c r="AI189" s="89">
        <v>218.00000000000003</v>
      </c>
      <c r="AJ189" s="89">
        <v>175.00000000000003</v>
      </c>
      <c r="AK189" s="89">
        <v>176</v>
      </c>
      <c r="AL189" s="89">
        <v>168.00000000000003</v>
      </c>
      <c r="AM189" s="89">
        <v>121</v>
      </c>
      <c r="AN189" s="89">
        <v>140.00000000000003</v>
      </c>
      <c r="AO189" s="89">
        <v>66.000000000000014</v>
      </c>
      <c r="AP189" s="89">
        <v>97.000000000000014</v>
      </c>
      <c r="AQ189" s="89">
        <v>72</v>
      </c>
      <c r="AR189" s="90">
        <v>67.000000000000014</v>
      </c>
      <c r="AS189" s="89">
        <v>1642.0000000000005</v>
      </c>
      <c r="AT189" s="89">
        <v>779</v>
      </c>
      <c r="AU189" s="89">
        <v>142.00000000000003</v>
      </c>
      <c r="AV189" s="89">
        <v>141.00000000000003</v>
      </c>
      <c r="AW189" s="89">
        <v>638</v>
      </c>
      <c r="AX189" s="89">
        <v>90.000000000000028</v>
      </c>
    </row>
    <row r="190" spans="1:50" s="3" customFormat="1" ht="13.5" x14ac:dyDescent="0.25">
      <c r="A190" s="103">
        <v>1</v>
      </c>
      <c r="B190" s="69">
        <f>+B188+1</f>
        <v>139</v>
      </c>
      <c r="C190" s="86" t="s">
        <v>394</v>
      </c>
      <c r="D190" s="69">
        <v>130608</v>
      </c>
      <c r="E190" s="27" t="s">
        <v>242</v>
      </c>
      <c r="F190" s="27" t="s">
        <v>126</v>
      </c>
      <c r="G190" s="83">
        <f t="shared" si="47"/>
        <v>1810.4996198959418</v>
      </c>
      <c r="H190" s="83">
        <v>1</v>
      </c>
      <c r="I190" s="83">
        <v>11</v>
      </c>
      <c r="J190" s="83">
        <v>10</v>
      </c>
      <c r="K190" s="83">
        <v>21</v>
      </c>
      <c r="L190" s="83">
        <v>30</v>
      </c>
      <c r="M190" s="83">
        <v>34</v>
      </c>
      <c r="N190" s="83">
        <v>32</v>
      </c>
      <c r="O190" s="83">
        <v>39</v>
      </c>
      <c r="P190" s="83">
        <v>45</v>
      </c>
      <c r="Q190" s="83">
        <v>32.244644337473872</v>
      </c>
      <c r="R190" s="83">
        <v>32.79116373302427</v>
      </c>
      <c r="S190" s="83">
        <v>33.337683128574682</v>
      </c>
      <c r="T190" s="83">
        <v>32.244644337473872</v>
      </c>
      <c r="U190" s="83">
        <v>32.791163733024284</v>
      </c>
      <c r="V190" s="83">
        <v>33.337683128574689</v>
      </c>
      <c r="W190" s="83">
        <v>33.337683128574682</v>
      </c>
      <c r="X190" s="83">
        <v>33.337683128574689</v>
      </c>
      <c r="Y190" s="83">
        <v>32.244644337473879</v>
      </c>
      <c r="Z190" s="83">
        <v>33.337683128574682</v>
      </c>
      <c r="AA190" s="83">
        <v>33.337683128574689</v>
      </c>
      <c r="AB190" s="83">
        <v>32.244644337473872</v>
      </c>
      <c r="AC190" s="83">
        <v>31.151605546373062</v>
      </c>
      <c r="AD190" s="83">
        <v>28.96552796417145</v>
      </c>
      <c r="AE190" s="83">
        <v>116.95515064778661</v>
      </c>
      <c r="AF190" s="83">
        <v>104.9317239456777</v>
      </c>
      <c r="AG190" s="83">
        <v>131.16465493209714</v>
      </c>
      <c r="AH190" s="83">
        <v>127.88553855879471</v>
      </c>
      <c r="AI190" s="83">
        <v>119.14122822998822</v>
      </c>
      <c r="AJ190" s="83">
        <v>95.640894221320835</v>
      </c>
      <c r="AK190" s="83">
        <v>96.187413616871211</v>
      </c>
      <c r="AL190" s="83">
        <v>91.815258452468001</v>
      </c>
      <c r="AM190" s="83">
        <v>66.128846861598959</v>
      </c>
      <c r="AN190" s="83">
        <v>76.512715377056665</v>
      </c>
      <c r="AO190" s="83">
        <v>36.070280106326713</v>
      </c>
      <c r="AP190" s="83">
        <v>53.012381368389256</v>
      </c>
      <c r="AQ190" s="83">
        <v>39.349396479629135</v>
      </c>
      <c r="AR190" s="87">
        <v>36.616799501877111</v>
      </c>
      <c r="AS190" s="83">
        <v>897.3848474937646</v>
      </c>
      <c r="AT190" s="83">
        <v>425.73860913376524</v>
      </c>
      <c r="AU190" s="83">
        <v>77.605754168157461</v>
      </c>
      <c r="AV190" s="83">
        <v>77.05923477260707</v>
      </c>
      <c r="AW190" s="83">
        <v>348.67937436115818</v>
      </c>
      <c r="AX190" s="83">
        <v>49.18674559953643</v>
      </c>
    </row>
    <row r="191" spans="1:50" s="3" customFormat="1" ht="13.5" x14ac:dyDescent="0.25">
      <c r="A191" s="103">
        <f>+A190+1</f>
        <v>2</v>
      </c>
      <c r="B191" s="69">
        <f>+B190+1</f>
        <v>140</v>
      </c>
      <c r="C191" s="86" t="s">
        <v>395</v>
      </c>
      <c r="D191" s="69">
        <v>130608</v>
      </c>
      <c r="E191" s="27" t="s">
        <v>259</v>
      </c>
      <c r="F191" s="27" t="s">
        <v>396</v>
      </c>
      <c r="G191" s="83">
        <f t="shared" si="47"/>
        <v>690.65999573068871</v>
      </c>
      <c r="H191" s="83">
        <v>0</v>
      </c>
      <c r="I191" s="83">
        <v>4</v>
      </c>
      <c r="J191" s="83">
        <v>4</v>
      </c>
      <c r="K191" s="83">
        <v>8</v>
      </c>
      <c r="L191" s="83">
        <v>11</v>
      </c>
      <c r="M191" s="83">
        <v>13</v>
      </c>
      <c r="N191" s="83">
        <v>12</v>
      </c>
      <c r="O191" s="83">
        <v>15</v>
      </c>
      <c r="P191" s="83">
        <v>17</v>
      </c>
      <c r="Q191" s="83">
        <v>12.314071221769318</v>
      </c>
      <c r="R191" s="83">
        <v>12.52278429332473</v>
      </c>
      <c r="S191" s="83">
        <v>12.73149736488014</v>
      </c>
      <c r="T191" s="83">
        <v>12.314071221769316</v>
      </c>
      <c r="U191" s="83">
        <v>12.52278429332473</v>
      </c>
      <c r="V191" s="83">
        <v>12.73149736488014</v>
      </c>
      <c r="W191" s="83">
        <v>12.73149736488014</v>
      </c>
      <c r="X191" s="83">
        <v>12.731497364880141</v>
      </c>
      <c r="Y191" s="83">
        <v>12.314071221769318</v>
      </c>
      <c r="Z191" s="83">
        <v>12.731497364880141</v>
      </c>
      <c r="AA191" s="83">
        <v>12.731497364880141</v>
      </c>
      <c r="AB191" s="83">
        <v>12.314071221769316</v>
      </c>
      <c r="AC191" s="83">
        <v>11.896645078658491</v>
      </c>
      <c r="AD191" s="83">
        <v>11.061792792436844</v>
      </c>
      <c r="AE191" s="83">
        <v>44.664597312858199</v>
      </c>
      <c r="AF191" s="83">
        <v>40.072909738639126</v>
      </c>
      <c r="AG191" s="83">
        <v>50.091137173298918</v>
      </c>
      <c r="AH191" s="83">
        <v>48.838858743966441</v>
      </c>
      <c r="AI191" s="83">
        <v>45.499449599079853</v>
      </c>
      <c r="AJ191" s="83">
        <v>36.52478752219713</v>
      </c>
      <c r="AK191" s="83">
        <v>36.733500593752538</v>
      </c>
      <c r="AL191" s="83">
        <v>35.063796021309237</v>
      </c>
      <c r="AM191" s="83">
        <v>25.254281658204867</v>
      </c>
      <c r="AN191" s="83">
        <v>29.219830017757701</v>
      </c>
      <c r="AO191" s="83">
        <v>13.775062722657202</v>
      </c>
      <c r="AP191" s="83">
        <v>20.245167940874978</v>
      </c>
      <c r="AQ191" s="83">
        <v>15.027341151989674</v>
      </c>
      <c r="AR191" s="87">
        <v>13.983775794212615</v>
      </c>
      <c r="AS191" s="83">
        <v>342.7068634939867</v>
      </c>
      <c r="AT191" s="83">
        <v>162.58748274166604</v>
      </c>
      <c r="AU191" s="83">
        <v>29.637256160868525</v>
      </c>
      <c r="AV191" s="83">
        <v>29.428543089313109</v>
      </c>
      <c r="AW191" s="83">
        <v>133.15893965235293</v>
      </c>
      <c r="AX191" s="83">
        <v>18.784176439987096</v>
      </c>
    </row>
    <row r="192" spans="1:50" s="3" customFormat="1" ht="13.5" x14ac:dyDescent="0.25">
      <c r="A192" s="103">
        <f>+A191+1</f>
        <v>3</v>
      </c>
      <c r="B192" s="69">
        <f>+B191+1</f>
        <v>141</v>
      </c>
      <c r="C192" s="86" t="s">
        <v>579</v>
      </c>
      <c r="D192" s="69">
        <v>130608</v>
      </c>
      <c r="E192" s="27" t="s">
        <v>259</v>
      </c>
      <c r="F192" s="27" t="s">
        <v>580</v>
      </c>
      <c r="G192" s="83">
        <f t="shared" si="47"/>
        <v>809.84038437337006</v>
      </c>
      <c r="H192" s="83">
        <v>0</v>
      </c>
      <c r="I192" s="83">
        <v>5</v>
      </c>
      <c r="J192" s="83">
        <v>5</v>
      </c>
      <c r="K192" s="83">
        <v>10</v>
      </c>
      <c r="L192" s="83">
        <v>13</v>
      </c>
      <c r="M192" s="83">
        <v>15</v>
      </c>
      <c r="N192" s="83">
        <v>14</v>
      </c>
      <c r="O192" s="83">
        <v>17</v>
      </c>
      <c r="P192" s="83">
        <v>20</v>
      </c>
      <c r="Q192" s="83">
        <v>14.441284440756815</v>
      </c>
      <c r="R192" s="83">
        <v>14.686051973650999</v>
      </c>
      <c r="S192" s="83">
        <v>14.930819506545182</v>
      </c>
      <c r="T192" s="83">
        <v>14.441284440756815</v>
      </c>
      <c r="U192" s="83">
        <v>14.686051973650999</v>
      </c>
      <c r="V192" s="83">
        <v>14.930819506545182</v>
      </c>
      <c r="W192" s="83">
        <v>14.930819506545181</v>
      </c>
      <c r="X192" s="83">
        <v>14.930819506545182</v>
      </c>
      <c r="Y192" s="83">
        <v>14.441284440756815</v>
      </c>
      <c r="Z192" s="83">
        <v>14.930819506545182</v>
      </c>
      <c r="AA192" s="83">
        <v>14.930819506545182</v>
      </c>
      <c r="AB192" s="83">
        <v>14.441284440756815</v>
      </c>
      <c r="AC192" s="83">
        <v>13.951749374968449</v>
      </c>
      <c r="AD192" s="83">
        <v>12.972679243391717</v>
      </c>
      <c r="AE192" s="83">
        <v>52.380252039355227</v>
      </c>
      <c r="AF192" s="83">
        <v>46.995366315683199</v>
      </c>
      <c r="AG192" s="83">
        <v>58.74420789460401</v>
      </c>
      <c r="AH192" s="83">
        <v>57.275602697238895</v>
      </c>
      <c r="AI192" s="83">
        <v>53.359322170931961</v>
      </c>
      <c r="AJ192" s="83">
        <v>42.834318256482078</v>
      </c>
      <c r="AK192" s="83">
        <v>43.079085789376258</v>
      </c>
      <c r="AL192" s="83">
        <v>41.120945526222791</v>
      </c>
      <c r="AM192" s="83">
        <v>29.616871480196181</v>
      </c>
      <c r="AN192" s="83">
        <v>34.267454605185662</v>
      </c>
      <c r="AO192" s="83">
        <v>16.154657171016098</v>
      </c>
      <c r="AP192" s="83">
        <v>23.742450690735783</v>
      </c>
      <c r="AQ192" s="83">
        <v>17.623262368381198</v>
      </c>
      <c r="AR192" s="87">
        <v>16.399424703910281</v>
      </c>
      <c r="AS192" s="83">
        <v>401.90828901224899</v>
      </c>
      <c r="AT192" s="83">
        <v>190.67390812456881</v>
      </c>
      <c r="AU192" s="83">
        <v>34.756989670974029</v>
      </c>
      <c r="AV192" s="83">
        <v>34.512222138079849</v>
      </c>
      <c r="AW192" s="83">
        <v>156.16168598648895</v>
      </c>
      <c r="AX192" s="83">
        <v>22.029077960476499</v>
      </c>
    </row>
    <row r="193" spans="1:50" s="3" customFormat="1" ht="13.5" x14ac:dyDescent="0.25">
      <c r="A193" s="104"/>
      <c r="B193" s="69"/>
      <c r="C193" s="88"/>
      <c r="D193" s="69">
        <v>130610</v>
      </c>
      <c r="E193" s="10" t="s">
        <v>746</v>
      </c>
      <c r="F193" s="15"/>
      <c r="G193" s="89">
        <f t="shared" si="47"/>
        <v>754</v>
      </c>
      <c r="H193" s="89">
        <f>+H194</f>
        <v>0</v>
      </c>
      <c r="I193" s="89">
        <f t="shared" ref="I193:P193" si="63">+I194</f>
        <v>1</v>
      </c>
      <c r="J193" s="89">
        <f t="shared" si="63"/>
        <v>5</v>
      </c>
      <c r="K193" s="89">
        <f t="shared" si="63"/>
        <v>6</v>
      </c>
      <c r="L193" s="89">
        <f t="shared" si="63"/>
        <v>9</v>
      </c>
      <c r="M193" s="89">
        <f t="shared" si="63"/>
        <v>8</v>
      </c>
      <c r="N193" s="89">
        <f t="shared" si="63"/>
        <v>12</v>
      </c>
      <c r="O193" s="89">
        <f t="shared" si="63"/>
        <v>12</v>
      </c>
      <c r="P193" s="89">
        <f t="shared" si="63"/>
        <v>14</v>
      </c>
      <c r="Q193" s="89">
        <v>15</v>
      </c>
      <c r="R193" s="89">
        <v>14</v>
      </c>
      <c r="S193" s="89">
        <v>16</v>
      </c>
      <c r="T193" s="89">
        <v>18</v>
      </c>
      <c r="U193" s="89">
        <v>18</v>
      </c>
      <c r="V193" s="89">
        <v>19</v>
      </c>
      <c r="W193" s="89">
        <v>21</v>
      </c>
      <c r="X193" s="89">
        <v>18</v>
      </c>
      <c r="Y193" s="89">
        <v>17</v>
      </c>
      <c r="Z193" s="89">
        <v>11.999999999999998</v>
      </c>
      <c r="AA193" s="89">
        <v>9</v>
      </c>
      <c r="AB193" s="89">
        <v>6</v>
      </c>
      <c r="AC193" s="89">
        <v>7.9999999999999991</v>
      </c>
      <c r="AD193" s="89">
        <v>13</v>
      </c>
      <c r="AE193" s="89">
        <v>87</v>
      </c>
      <c r="AF193" s="89">
        <v>67</v>
      </c>
      <c r="AG193" s="89">
        <v>43</v>
      </c>
      <c r="AH193" s="89">
        <v>47.000000000000007</v>
      </c>
      <c r="AI193" s="89">
        <v>48.000000000000014</v>
      </c>
      <c r="AJ193" s="89">
        <v>42</v>
      </c>
      <c r="AK193" s="89">
        <v>36</v>
      </c>
      <c r="AL193" s="89">
        <v>22</v>
      </c>
      <c r="AM193" s="89">
        <v>35</v>
      </c>
      <c r="AN193" s="89">
        <v>3</v>
      </c>
      <c r="AO193" s="89">
        <v>20</v>
      </c>
      <c r="AP193" s="89">
        <v>20.999999999999996</v>
      </c>
      <c r="AQ193" s="89">
        <v>17.999999999999996</v>
      </c>
      <c r="AR193" s="90">
        <v>24</v>
      </c>
      <c r="AS193" s="89">
        <v>372.99999999999994</v>
      </c>
      <c r="AT193" s="89">
        <v>178</v>
      </c>
      <c r="AU193" s="89">
        <v>41</v>
      </c>
      <c r="AV193" s="89">
        <v>20</v>
      </c>
      <c r="AW193" s="89">
        <v>158</v>
      </c>
      <c r="AX193" s="89">
        <v>31</v>
      </c>
    </row>
    <row r="194" spans="1:50" s="3" customFormat="1" ht="13.5" x14ac:dyDescent="0.25">
      <c r="A194" s="103">
        <v>1</v>
      </c>
      <c r="B194" s="69">
        <f>+B192+1</f>
        <v>142</v>
      </c>
      <c r="C194" s="86" t="s">
        <v>397</v>
      </c>
      <c r="D194" s="69">
        <v>130610</v>
      </c>
      <c r="E194" s="27" t="s">
        <v>259</v>
      </c>
      <c r="F194" s="27" t="s">
        <v>127</v>
      </c>
      <c r="G194" s="83">
        <f t="shared" si="47"/>
        <v>754</v>
      </c>
      <c r="H194" s="83">
        <v>0</v>
      </c>
      <c r="I194" s="83">
        <v>1</v>
      </c>
      <c r="J194" s="83">
        <v>5</v>
      </c>
      <c r="K194" s="83">
        <v>6</v>
      </c>
      <c r="L194" s="83">
        <v>9</v>
      </c>
      <c r="M194" s="83">
        <v>8</v>
      </c>
      <c r="N194" s="83">
        <v>12</v>
      </c>
      <c r="O194" s="83">
        <v>12</v>
      </c>
      <c r="P194" s="83">
        <v>14</v>
      </c>
      <c r="Q194" s="83">
        <v>15</v>
      </c>
      <c r="R194" s="83">
        <v>14</v>
      </c>
      <c r="S194" s="83">
        <v>16</v>
      </c>
      <c r="T194" s="83">
        <v>18</v>
      </c>
      <c r="U194" s="83">
        <v>18</v>
      </c>
      <c r="V194" s="83">
        <v>19</v>
      </c>
      <c r="W194" s="83">
        <v>21</v>
      </c>
      <c r="X194" s="83">
        <v>18</v>
      </c>
      <c r="Y194" s="83">
        <v>17</v>
      </c>
      <c r="Z194" s="83">
        <v>11.999999999999998</v>
      </c>
      <c r="AA194" s="83">
        <v>9</v>
      </c>
      <c r="AB194" s="83">
        <v>6</v>
      </c>
      <c r="AC194" s="83">
        <v>7.9999999999999991</v>
      </c>
      <c r="AD194" s="83">
        <v>13</v>
      </c>
      <c r="AE194" s="83">
        <v>87</v>
      </c>
      <c r="AF194" s="83">
        <v>67</v>
      </c>
      <c r="AG194" s="83">
        <v>43</v>
      </c>
      <c r="AH194" s="83">
        <v>47.000000000000007</v>
      </c>
      <c r="AI194" s="83">
        <v>48.000000000000014</v>
      </c>
      <c r="AJ194" s="83">
        <v>42</v>
      </c>
      <c r="AK194" s="83">
        <v>36</v>
      </c>
      <c r="AL194" s="83">
        <v>22</v>
      </c>
      <c r="AM194" s="83">
        <v>35</v>
      </c>
      <c r="AN194" s="83">
        <v>3</v>
      </c>
      <c r="AO194" s="83">
        <v>20</v>
      </c>
      <c r="AP194" s="83">
        <v>20.999999999999996</v>
      </c>
      <c r="AQ194" s="83">
        <v>17.999999999999996</v>
      </c>
      <c r="AR194" s="87">
        <v>24</v>
      </c>
      <c r="AS194" s="83">
        <v>372.99999999999994</v>
      </c>
      <c r="AT194" s="83">
        <v>178</v>
      </c>
      <c r="AU194" s="83">
        <v>41</v>
      </c>
      <c r="AV194" s="83">
        <v>20</v>
      </c>
      <c r="AW194" s="83">
        <v>158</v>
      </c>
      <c r="AX194" s="83">
        <v>31</v>
      </c>
    </row>
    <row r="195" spans="1:50" s="3" customFormat="1" ht="13.5" x14ac:dyDescent="0.25">
      <c r="A195" s="104"/>
      <c r="B195" s="69"/>
      <c r="C195" s="88"/>
      <c r="D195" s="69">
        <v>130611</v>
      </c>
      <c r="E195" s="10" t="s">
        <v>747</v>
      </c>
      <c r="F195" s="15"/>
      <c r="G195" s="89">
        <f t="shared" si="47"/>
        <v>6300</v>
      </c>
      <c r="H195" s="89">
        <f>SUM(H196:H199)</f>
        <v>7</v>
      </c>
      <c r="I195" s="89">
        <v>35</v>
      </c>
      <c r="J195" s="89">
        <f t="shared" ref="J195:P195" si="64">SUM(J196:J199)</f>
        <v>31</v>
      </c>
      <c r="K195" s="89">
        <f t="shared" si="64"/>
        <v>66</v>
      </c>
      <c r="L195" s="89">
        <f t="shared" si="64"/>
        <v>90</v>
      </c>
      <c r="M195" s="89">
        <f t="shared" si="64"/>
        <v>79</v>
      </c>
      <c r="N195" s="89">
        <f t="shared" si="64"/>
        <v>93</v>
      </c>
      <c r="O195" s="89">
        <f t="shared" si="64"/>
        <v>105</v>
      </c>
      <c r="P195" s="89">
        <f t="shared" si="64"/>
        <v>95</v>
      </c>
      <c r="Q195" s="89">
        <v>130</v>
      </c>
      <c r="R195" s="89">
        <v>133</v>
      </c>
      <c r="S195" s="89">
        <v>133.99999999999997</v>
      </c>
      <c r="T195" s="89">
        <v>136</v>
      </c>
      <c r="U195" s="89">
        <v>134</v>
      </c>
      <c r="V195" s="89">
        <v>133</v>
      </c>
      <c r="W195" s="89">
        <v>130</v>
      </c>
      <c r="X195" s="89">
        <v>125.00000000000001</v>
      </c>
      <c r="Y195" s="89">
        <v>116</v>
      </c>
      <c r="Z195" s="89">
        <v>108.99999999999999</v>
      </c>
      <c r="AA195" s="89">
        <v>101</v>
      </c>
      <c r="AB195" s="89">
        <v>96</v>
      </c>
      <c r="AC195" s="89">
        <v>94.999999999999972</v>
      </c>
      <c r="AD195" s="89">
        <v>94.999999999999972</v>
      </c>
      <c r="AE195" s="89">
        <v>495</v>
      </c>
      <c r="AF195" s="89">
        <v>513</v>
      </c>
      <c r="AG195" s="89">
        <v>421.99999999999989</v>
      </c>
      <c r="AH195" s="89">
        <v>356</v>
      </c>
      <c r="AI195" s="89">
        <v>435.99999999999989</v>
      </c>
      <c r="AJ195" s="89">
        <v>364</v>
      </c>
      <c r="AK195" s="89">
        <v>343</v>
      </c>
      <c r="AL195" s="89">
        <v>260</v>
      </c>
      <c r="AM195" s="89">
        <v>208</v>
      </c>
      <c r="AN195" s="89">
        <v>211</v>
      </c>
      <c r="AO195" s="89">
        <v>204.99999999999997</v>
      </c>
      <c r="AP195" s="89">
        <v>134.99999999999997</v>
      </c>
      <c r="AQ195" s="89">
        <v>157</v>
      </c>
      <c r="AR195" s="90">
        <v>143</v>
      </c>
      <c r="AS195" s="89">
        <v>3195</v>
      </c>
      <c r="AT195" s="89">
        <v>1551.9999999999998</v>
      </c>
      <c r="AU195" s="89">
        <v>294</v>
      </c>
      <c r="AV195" s="89">
        <v>250</v>
      </c>
      <c r="AW195" s="89">
        <v>1301.9999999999998</v>
      </c>
      <c r="AX195" s="89">
        <v>192</v>
      </c>
    </row>
    <row r="196" spans="1:50" s="3" customFormat="1" ht="13.5" x14ac:dyDescent="0.25">
      <c r="A196" s="103">
        <v>1</v>
      </c>
      <c r="B196" s="69">
        <f>+B194+1</f>
        <v>143</v>
      </c>
      <c r="C196" s="86" t="s">
        <v>398</v>
      </c>
      <c r="D196" s="69">
        <v>130611</v>
      </c>
      <c r="E196" s="27" t="s">
        <v>242</v>
      </c>
      <c r="F196" s="27" t="s">
        <v>128</v>
      </c>
      <c r="G196" s="83">
        <f t="shared" si="47"/>
        <v>1451.161785599566</v>
      </c>
      <c r="H196" s="83">
        <v>2</v>
      </c>
      <c r="I196" s="83">
        <v>8</v>
      </c>
      <c r="J196" s="83">
        <v>7</v>
      </c>
      <c r="K196" s="83">
        <v>15</v>
      </c>
      <c r="L196" s="83">
        <v>21</v>
      </c>
      <c r="M196" s="83">
        <v>18</v>
      </c>
      <c r="N196" s="83">
        <v>21</v>
      </c>
      <c r="O196" s="83">
        <v>24</v>
      </c>
      <c r="P196" s="83">
        <v>22</v>
      </c>
      <c r="Q196" s="83">
        <v>29.958598774765001</v>
      </c>
      <c r="R196" s="83">
        <v>30.649951054182655</v>
      </c>
      <c r="S196" s="83">
        <v>30.880401813988538</v>
      </c>
      <c r="T196" s="83">
        <v>31.341303333600308</v>
      </c>
      <c r="U196" s="83">
        <v>30.880401813988534</v>
      </c>
      <c r="V196" s="83">
        <v>30.649951054182655</v>
      </c>
      <c r="W196" s="83">
        <v>29.958598774765004</v>
      </c>
      <c r="X196" s="83">
        <v>28.806344975735577</v>
      </c>
      <c r="Y196" s="83">
        <v>26.73228813748262</v>
      </c>
      <c r="Z196" s="83">
        <v>25.119132818841425</v>
      </c>
      <c r="AA196" s="83">
        <v>23.275526740394348</v>
      </c>
      <c r="AB196" s="83">
        <v>22.123272941364924</v>
      </c>
      <c r="AC196" s="83">
        <v>21.892822181559037</v>
      </c>
      <c r="AD196" s="83">
        <v>21.892822181559037</v>
      </c>
      <c r="AE196" s="83">
        <v>114.0731261039129</v>
      </c>
      <c r="AF196" s="83">
        <v>118.22123978041883</v>
      </c>
      <c r="AG196" s="83">
        <v>97.250220638083306</v>
      </c>
      <c r="AH196" s="83">
        <v>82.040470490894918</v>
      </c>
      <c r="AI196" s="83">
        <v>100.47653127536569</v>
      </c>
      <c r="AJ196" s="83">
        <v>83.884076569342</v>
      </c>
      <c r="AK196" s="83">
        <v>79.044610613418428</v>
      </c>
      <c r="AL196" s="83">
        <v>59.917197549530009</v>
      </c>
      <c r="AM196" s="83">
        <v>47.933758039624003</v>
      </c>
      <c r="AN196" s="83">
        <v>48.625110319041653</v>
      </c>
      <c r="AO196" s="83">
        <v>47.242405760206346</v>
      </c>
      <c r="AP196" s="83">
        <v>31.110852573794418</v>
      </c>
      <c r="AQ196" s="83">
        <v>36.180769289523887</v>
      </c>
      <c r="AR196" s="87">
        <v>32.954458652241499</v>
      </c>
      <c r="AS196" s="83">
        <v>736.29017757980148</v>
      </c>
      <c r="AT196" s="83">
        <v>357.65957921873292</v>
      </c>
      <c r="AU196" s="83">
        <v>67.752523382930079</v>
      </c>
      <c r="AV196" s="83">
        <v>57.612689951471154</v>
      </c>
      <c r="AW196" s="83">
        <v>300.04688926726175</v>
      </c>
      <c r="AX196" s="83">
        <v>44.246545882729848</v>
      </c>
    </row>
    <row r="197" spans="1:50" s="3" customFormat="1" ht="13.5" x14ac:dyDescent="0.25">
      <c r="A197" s="103">
        <f>+A196+1</f>
        <v>2</v>
      </c>
      <c r="B197" s="69">
        <f>+B196+1</f>
        <v>144</v>
      </c>
      <c r="C197" s="86" t="s">
        <v>399</v>
      </c>
      <c r="D197" s="69">
        <v>130611</v>
      </c>
      <c r="E197" s="27" t="s">
        <v>259</v>
      </c>
      <c r="F197" s="27" t="s">
        <v>23</v>
      </c>
      <c r="G197" s="83">
        <f t="shared" si="47"/>
        <v>2204.280211666498</v>
      </c>
      <c r="H197" s="83">
        <v>2</v>
      </c>
      <c r="I197" s="83">
        <v>12</v>
      </c>
      <c r="J197" s="83">
        <v>11</v>
      </c>
      <c r="K197" s="83">
        <v>23</v>
      </c>
      <c r="L197" s="83">
        <v>31</v>
      </c>
      <c r="M197" s="83">
        <v>28</v>
      </c>
      <c r="N197" s="83">
        <v>33</v>
      </c>
      <c r="O197" s="83">
        <v>37</v>
      </c>
      <c r="P197" s="83">
        <v>33</v>
      </c>
      <c r="Q197" s="83">
        <v>45.479284046542752</v>
      </c>
      <c r="R197" s="83">
        <v>46.52880598607836</v>
      </c>
      <c r="S197" s="83">
        <v>46.878646632590218</v>
      </c>
      <c r="T197" s="83">
        <v>47.578327925613962</v>
      </c>
      <c r="U197" s="83">
        <v>46.878646632590218</v>
      </c>
      <c r="V197" s="83">
        <v>46.52880598607836</v>
      </c>
      <c r="W197" s="83">
        <v>45.479284046542759</v>
      </c>
      <c r="X197" s="83">
        <v>43.73008081398342</v>
      </c>
      <c r="Y197" s="83">
        <v>40.581514995376615</v>
      </c>
      <c r="Z197" s="83">
        <v>38.13263046979354</v>
      </c>
      <c r="AA197" s="83">
        <v>35.3339052976986</v>
      </c>
      <c r="AB197" s="83">
        <v>33.584702065139261</v>
      </c>
      <c r="AC197" s="83">
        <v>33.234861418627396</v>
      </c>
      <c r="AD197" s="83">
        <v>33.234861418627396</v>
      </c>
      <c r="AE197" s="83">
        <v>173.17112002337433</v>
      </c>
      <c r="AF197" s="83">
        <v>179.46825166058792</v>
      </c>
      <c r="AG197" s="83">
        <v>147.63275282800799</v>
      </c>
      <c r="AH197" s="83">
        <v>124.54327015822479</v>
      </c>
      <c r="AI197" s="83">
        <v>152.53052187917413</v>
      </c>
      <c r="AJ197" s="83">
        <v>127.34199533031972</v>
      </c>
      <c r="AK197" s="83">
        <v>119.9953417535705</v>
      </c>
      <c r="AL197" s="83">
        <v>90.958568093085518</v>
      </c>
      <c r="AM197" s="83">
        <v>72.766854474468417</v>
      </c>
      <c r="AN197" s="83">
        <v>73.816376414003997</v>
      </c>
      <c r="AO197" s="83">
        <v>71.717332534932794</v>
      </c>
      <c r="AP197" s="83">
        <v>47.228487279102083</v>
      </c>
      <c r="AQ197" s="83">
        <v>54.924981502363167</v>
      </c>
      <c r="AR197" s="87">
        <v>50.02721245119703</v>
      </c>
      <c r="AS197" s="83">
        <v>1117.7408656054163</v>
      </c>
      <c r="AT197" s="83">
        <v>542.95268338641813</v>
      </c>
      <c r="AU197" s="83">
        <v>102.85315007448901</v>
      </c>
      <c r="AV197" s="83">
        <v>87.460161627966841</v>
      </c>
      <c r="AW197" s="83">
        <v>455.49252175845129</v>
      </c>
      <c r="AX197" s="83">
        <v>67.169404130278522</v>
      </c>
    </row>
    <row r="198" spans="1:50" s="3" customFormat="1" ht="13.5" x14ac:dyDescent="0.25">
      <c r="A198" s="103">
        <f t="shared" ref="A198:B199" si="65">+A197+1</f>
        <v>3</v>
      </c>
      <c r="B198" s="69">
        <f t="shared" si="65"/>
        <v>145</v>
      </c>
      <c r="C198" s="86" t="s">
        <v>400</v>
      </c>
      <c r="D198" s="69">
        <v>130611</v>
      </c>
      <c r="E198" s="27" t="s">
        <v>259</v>
      </c>
      <c r="F198" s="27" t="s">
        <v>401</v>
      </c>
      <c r="G198" s="83">
        <f t="shared" si="47"/>
        <v>1449.0445818269338</v>
      </c>
      <c r="H198" s="83">
        <v>2</v>
      </c>
      <c r="I198" s="83">
        <v>8</v>
      </c>
      <c r="J198" s="83">
        <v>7</v>
      </c>
      <c r="K198" s="83">
        <v>15</v>
      </c>
      <c r="L198" s="83">
        <v>21</v>
      </c>
      <c r="M198" s="83">
        <v>18</v>
      </c>
      <c r="N198" s="83">
        <v>21</v>
      </c>
      <c r="O198" s="83">
        <v>24</v>
      </c>
      <c r="P198" s="83">
        <v>22</v>
      </c>
      <c r="Q198" s="83">
        <v>29.91091400511112</v>
      </c>
      <c r="R198" s="83">
        <v>30.601165866767534</v>
      </c>
      <c r="S198" s="83">
        <v>30.831249820652999</v>
      </c>
      <c r="T198" s="83">
        <v>31.291417728423944</v>
      </c>
      <c r="U198" s="83">
        <v>30.831249820652999</v>
      </c>
      <c r="V198" s="83">
        <v>30.601165866767541</v>
      </c>
      <c r="W198" s="83">
        <v>29.91091400511112</v>
      </c>
      <c r="X198" s="83">
        <v>28.760494235683773</v>
      </c>
      <c r="Y198" s="83">
        <v>26.689738650714538</v>
      </c>
      <c r="Z198" s="83">
        <v>25.079150973516249</v>
      </c>
      <c r="AA198" s="83">
        <v>23.238479342432488</v>
      </c>
      <c r="AB198" s="83">
        <v>22.088059573005136</v>
      </c>
      <c r="AC198" s="83">
        <v>21.857975619119664</v>
      </c>
      <c r="AD198" s="83">
        <v>21.857975619119664</v>
      </c>
      <c r="AE198" s="83">
        <v>113.89155717330776</v>
      </c>
      <c r="AF198" s="83">
        <v>118.0330683432462</v>
      </c>
      <c r="AG198" s="83">
        <v>97.095428539668404</v>
      </c>
      <c r="AH198" s="83">
        <v>81.909887583227373</v>
      </c>
      <c r="AI198" s="83">
        <v>100.316603894065</v>
      </c>
      <c r="AJ198" s="83">
        <v>83.750559214311139</v>
      </c>
      <c r="AK198" s="83">
        <v>78.918796182716264</v>
      </c>
      <c r="AL198" s="83">
        <v>59.821828010222248</v>
      </c>
      <c r="AM198" s="83">
        <v>47.857462408177796</v>
      </c>
      <c r="AN198" s="83">
        <v>48.547714269834209</v>
      </c>
      <c r="AO198" s="83">
        <v>47.167210546521382</v>
      </c>
      <c r="AP198" s="83">
        <v>31.061333774538472</v>
      </c>
      <c r="AQ198" s="83">
        <v>36.123180760018812</v>
      </c>
      <c r="AR198" s="87">
        <v>32.902005405622234</v>
      </c>
      <c r="AS198" s="83">
        <v>735.11823266407725</v>
      </c>
      <c r="AT198" s="83">
        <v>357.09029643024968</v>
      </c>
      <c r="AU198" s="83">
        <v>67.644682442328232</v>
      </c>
      <c r="AV198" s="83">
        <v>57.520988471367538</v>
      </c>
      <c r="AW198" s="83">
        <v>299.56930795888212</v>
      </c>
      <c r="AX198" s="83">
        <v>44.176119146010272</v>
      </c>
    </row>
    <row r="199" spans="1:50" s="3" customFormat="1" ht="13.5" x14ac:dyDescent="0.25">
      <c r="A199" s="103">
        <f t="shared" si="65"/>
        <v>4</v>
      </c>
      <c r="B199" s="69">
        <f t="shared" si="65"/>
        <v>146</v>
      </c>
      <c r="C199" s="86" t="s">
        <v>402</v>
      </c>
      <c r="D199" s="69">
        <v>130611</v>
      </c>
      <c r="E199" s="27" t="s">
        <v>259</v>
      </c>
      <c r="F199" s="27" t="s">
        <v>151</v>
      </c>
      <c r="G199" s="83">
        <f t="shared" si="47"/>
        <v>1195.5134209070015</v>
      </c>
      <c r="H199" s="83">
        <v>1</v>
      </c>
      <c r="I199" s="83">
        <v>7</v>
      </c>
      <c r="J199" s="83">
        <v>6</v>
      </c>
      <c r="K199" s="83">
        <v>13</v>
      </c>
      <c r="L199" s="83">
        <v>17</v>
      </c>
      <c r="M199" s="83">
        <v>15</v>
      </c>
      <c r="N199" s="83">
        <v>18</v>
      </c>
      <c r="O199" s="83">
        <v>20</v>
      </c>
      <c r="P199" s="83">
        <v>18</v>
      </c>
      <c r="Q199" s="83">
        <v>24.651203173581113</v>
      </c>
      <c r="R199" s="83">
        <v>25.220077092971451</v>
      </c>
      <c r="S199" s="83">
        <v>25.409701732768223</v>
      </c>
      <c r="T199" s="83">
        <v>25.788951012361785</v>
      </c>
      <c r="U199" s="83">
        <v>25.409701732768227</v>
      </c>
      <c r="V199" s="83">
        <v>25.220077092971447</v>
      </c>
      <c r="W199" s="83">
        <v>24.651203173581116</v>
      </c>
      <c r="X199" s="83">
        <v>23.703079974597227</v>
      </c>
      <c r="Y199" s="83">
        <v>21.996458216426223</v>
      </c>
      <c r="Z199" s="83">
        <v>20.669085737848778</v>
      </c>
      <c r="AA199" s="83">
        <v>19.152088619474561</v>
      </c>
      <c r="AB199" s="83">
        <v>18.203965420490672</v>
      </c>
      <c r="AC199" s="83">
        <v>18.014340780693892</v>
      </c>
      <c r="AD199" s="83">
        <v>18.014340780693889</v>
      </c>
      <c r="AE199" s="83">
        <v>93.864196699405028</v>
      </c>
      <c r="AF199" s="83">
        <v>97.277440215747021</v>
      </c>
      <c r="AG199" s="83">
        <v>80.021597994240224</v>
      </c>
      <c r="AH199" s="83">
        <v>67.506371767652908</v>
      </c>
      <c r="AI199" s="83">
        <v>82.676342951395114</v>
      </c>
      <c r="AJ199" s="83">
        <v>69.023368886027114</v>
      </c>
      <c r="AK199" s="83">
        <v>65.041251450294794</v>
      </c>
      <c r="AL199" s="83">
        <v>49.302406347162233</v>
      </c>
      <c r="AM199" s="83">
        <v>39.441925077729778</v>
      </c>
      <c r="AN199" s="83">
        <v>40.010798997120119</v>
      </c>
      <c r="AO199" s="83">
        <v>38.87305115833945</v>
      </c>
      <c r="AP199" s="83">
        <v>25.599326372565006</v>
      </c>
      <c r="AQ199" s="83">
        <v>29.77106844809412</v>
      </c>
      <c r="AR199" s="87">
        <v>27.116323490939223</v>
      </c>
      <c r="AS199" s="83">
        <v>605.8507241507051</v>
      </c>
      <c r="AT199" s="83">
        <v>294.29744096459916</v>
      </c>
      <c r="AU199" s="83">
        <v>55.749644100252681</v>
      </c>
      <c r="AV199" s="83">
        <v>47.406159949194446</v>
      </c>
      <c r="AW199" s="83">
        <v>246.89128101540473</v>
      </c>
      <c r="AX199" s="83">
        <v>36.407930840981336</v>
      </c>
    </row>
    <row r="200" spans="1:50" s="3" customFormat="1" ht="13.5" x14ac:dyDescent="0.25">
      <c r="A200" s="104"/>
      <c r="B200" s="69"/>
      <c r="C200" s="88"/>
      <c r="D200" s="69">
        <v>130613</v>
      </c>
      <c r="E200" s="10" t="s">
        <v>748</v>
      </c>
      <c r="F200" s="15"/>
      <c r="G200" s="89">
        <f t="shared" si="47"/>
        <v>8714</v>
      </c>
      <c r="H200" s="89">
        <f>SUM(H201:H203)</f>
        <v>7</v>
      </c>
      <c r="I200" s="89">
        <f t="shared" ref="I200:P200" si="66">SUM(I201:I203)</f>
        <v>43</v>
      </c>
      <c r="J200" s="89">
        <f t="shared" si="66"/>
        <v>55</v>
      </c>
      <c r="K200" s="89">
        <f t="shared" si="66"/>
        <v>98</v>
      </c>
      <c r="L200" s="89">
        <f t="shared" si="66"/>
        <v>113</v>
      </c>
      <c r="M200" s="89">
        <f t="shared" si="66"/>
        <v>118</v>
      </c>
      <c r="N200" s="89">
        <f t="shared" si="66"/>
        <v>213</v>
      </c>
      <c r="O200" s="89">
        <f t="shared" si="66"/>
        <v>188</v>
      </c>
      <c r="P200" s="89">
        <f t="shared" si="66"/>
        <v>173</v>
      </c>
      <c r="Q200" s="89">
        <v>230.99999999999997</v>
      </c>
      <c r="R200" s="89">
        <v>232.99999999999994</v>
      </c>
      <c r="S200" s="89">
        <v>231.99999999999994</v>
      </c>
      <c r="T200" s="89">
        <v>230.99999999999994</v>
      </c>
      <c r="U200" s="89">
        <v>228.99999999999994</v>
      </c>
      <c r="V200" s="89">
        <v>225.99999999999991</v>
      </c>
      <c r="W200" s="89">
        <v>218.99999999999991</v>
      </c>
      <c r="X200" s="89">
        <v>200.99999999999994</v>
      </c>
      <c r="Y200" s="89">
        <v>180.99999999999994</v>
      </c>
      <c r="Z200" s="89">
        <v>162.99999999999994</v>
      </c>
      <c r="AA200" s="89">
        <v>141.99999999999997</v>
      </c>
      <c r="AB200" s="89">
        <v>127.99999999999997</v>
      </c>
      <c r="AC200" s="89">
        <v>123.99999999999997</v>
      </c>
      <c r="AD200" s="89">
        <v>127</v>
      </c>
      <c r="AE200" s="89">
        <v>692.99999999999977</v>
      </c>
      <c r="AF200" s="89">
        <v>757.99999999999977</v>
      </c>
      <c r="AG200" s="89">
        <v>713.99999999999977</v>
      </c>
      <c r="AH200" s="89">
        <v>671.99999999999989</v>
      </c>
      <c r="AI200" s="89">
        <v>400.99999999999989</v>
      </c>
      <c r="AJ200" s="89">
        <v>420.99999999999989</v>
      </c>
      <c r="AK200" s="89">
        <v>335.99999999999994</v>
      </c>
      <c r="AL200" s="89">
        <v>281.99999999999989</v>
      </c>
      <c r="AM200" s="89">
        <v>267.99999999999994</v>
      </c>
      <c r="AN200" s="89">
        <v>282.99999999999994</v>
      </c>
      <c r="AO200" s="89">
        <v>127.99999999999997</v>
      </c>
      <c r="AP200" s="89">
        <v>82.999999999999986</v>
      </c>
      <c r="AQ200" s="89">
        <v>104.99999999999999</v>
      </c>
      <c r="AR200" s="90">
        <v>175.99999999999997</v>
      </c>
      <c r="AS200" s="89">
        <v>4620.9999999999991</v>
      </c>
      <c r="AT200" s="89">
        <v>2268.9999999999995</v>
      </c>
      <c r="AU200" s="89">
        <v>507.99999999999989</v>
      </c>
      <c r="AV200" s="89">
        <v>359.99999999999989</v>
      </c>
      <c r="AW200" s="89">
        <v>1908.9999999999995</v>
      </c>
      <c r="AX200" s="89">
        <v>238.99999999999994</v>
      </c>
    </row>
    <row r="201" spans="1:50" s="3" customFormat="1" ht="13.5" x14ac:dyDescent="0.25">
      <c r="A201" s="103">
        <v>1</v>
      </c>
      <c r="B201" s="69">
        <f>+B199+1</f>
        <v>147</v>
      </c>
      <c r="C201" s="86" t="s">
        <v>403</v>
      </c>
      <c r="D201" s="69">
        <v>130613</v>
      </c>
      <c r="E201" s="27" t="s">
        <v>259</v>
      </c>
      <c r="F201" s="27" t="s">
        <v>129</v>
      </c>
      <c r="G201" s="83">
        <f t="shared" si="47"/>
        <v>821.29936411193592</v>
      </c>
      <c r="H201" s="83">
        <v>1</v>
      </c>
      <c r="I201" s="83">
        <v>4</v>
      </c>
      <c r="J201" s="83">
        <v>5</v>
      </c>
      <c r="K201" s="83">
        <v>9</v>
      </c>
      <c r="L201" s="83">
        <v>11</v>
      </c>
      <c r="M201" s="83">
        <v>11</v>
      </c>
      <c r="N201" s="83">
        <v>20</v>
      </c>
      <c r="O201" s="83">
        <v>18</v>
      </c>
      <c r="P201" s="83">
        <v>16</v>
      </c>
      <c r="Q201" s="83">
        <v>21.775080413501122</v>
      </c>
      <c r="R201" s="83">
        <v>21.963609248250048</v>
      </c>
      <c r="S201" s="83">
        <v>21.86934483087558</v>
      </c>
      <c r="T201" s="83">
        <v>21.775080413501119</v>
      </c>
      <c r="U201" s="83">
        <v>21.586551578752189</v>
      </c>
      <c r="V201" s="83">
        <v>21.303758326628799</v>
      </c>
      <c r="W201" s="83">
        <v>20.643907405007553</v>
      </c>
      <c r="X201" s="83">
        <v>18.947147892267211</v>
      </c>
      <c r="Y201" s="83">
        <v>17.061859544777935</v>
      </c>
      <c r="Z201" s="83">
        <v>15.365100032037585</v>
      </c>
      <c r="AA201" s="83">
        <v>13.385547267173846</v>
      </c>
      <c r="AB201" s="83">
        <v>12.065845423931355</v>
      </c>
      <c r="AC201" s="83">
        <v>11.6887877544335</v>
      </c>
      <c r="AD201" s="83">
        <v>11.971581006556894</v>
      </c>
      <c r="AE201" s="83">
        <v>65.32524124050336</v>
      </c>
      <c r="AF201" s="83">
        <v>71.452428369843503</v>
      </c>
      <c r="AG201" s="83">
        <v>67.304794005367086</v>
      </c>
      <c r="AH201" s="83">
        <v>63.345688475639612</v>
      </c>
      <c r="AI201" s="83">
        <v>37.800031367159946</v>
      </c>
      <c r="AJ201" s="83">
        <v>39.685319714649232</v>
      </c>
      <c r="AK201" s="83">
        <v>31.672844237819806</v>
      </c>
      <c r="AL201" s="83">
        <v>26.582565699598767</v>
      </c>
      <c r="AM201" s="83">
        <v>25.262863856356276</v>
      </c>
      <c r="AN201" s="83">
        <v>26.676830116973235</v>
      </c>
      <c r="AO201" s="83">
        <v>12.065845423931355</v>
      </c>
      <c r="AP201" s="83">
        <v>7.8239466420804886</v>
      </c>
      <c r="AQ201" s="83">
        <v>9.897763824318691</v>
      </c>
      <c r="AR201" s="87">
        <v>16.590537457905615</v>
      </c>
      <c r="AS201" s="83">
        <v>435.59587268739682</v>
      </c>
      <c r="AT201" s="83">
        <v>213.88596302265819</v>
      </c>
      <c r="AU201" s="83">
        <v>47.886324026227577</v>
      </c>
      <c r="AV201" s="83">
        <v>33.935190254806933</v>
      </c>
      <c r="AW201" s="83">
        <v>179.95077276785125</v>
      </c>
      <c r="AX201" s="83">
        <v>22.529195752496829</v>
      </c>
    </row>
    <row r="202" spans="1:50" s="3" customFormat="1" ht="13.5" x14ac:dyDescent="0.25">
      <c r="A202" s="103">
        <f>+A201+1</f>
        <v>2</v>
      </c>
      <c r="B202" s="69">
        <f>+B201+1</f>
        <v>148</v>
      </c>
      <c r="C202" s="86" t="s">
        <v>404</v>
      </c>
      <c r="D202" s="69">
        <v>130613</v>
      </c>
      <c r="E202" s="27" t="s">
        <v>259</v>
      </c>
      <c r="F202" s="27" t="s">
        <v>130</v>
      </c>
      <c r="G202" s="83">
        <f t="shared" si="47"/>
        <v>2494.5686982485481</v>
      </c>
      <c r="H202" s="83">
        <v>2</v>
      </c>
      <c r="I202" s="83">
        <v>12</v>
      </c>
      <c r="J202" s="83">
        <v>16</v>
      </c>
      <c r="K202" s="83">
        <v>28</v>
      </c>
      <c r="L202" s="83">
        <v>32</v>
      </c>
      <c r="M202" s="83">
        <v>34</v>
      </c>
      <c r="N202" s="83">
        <v>61</v>
      </c>
      <c r="O202" s="83">
        <v>54</v>
      </c>
      <c r="P202" s="83">
        <v>50</v>
      </c>
      <c r="Q202" s="83">
        <v>66.113989155730977</v>
      </c>
      <c r="R202" s="83">
        <v>66.68640464625679</v>
      </c>
      <c r="S202" s="83">
        <v>66.400196900993876</v>
      </c>
      <c r="T202" s="83">
        <v>66.113989155730962</v>
      </c>
      <c r="U202" s="83">
        <v>65.541573665205178</v>
      </c>
      <c r="V202" s="83">
        <v>64.682950429416437</v>
      </c>
      <c r="W202" s="83">
        <v>62.679496212576119</v>
      </c>
      <c r="X202" s="83">
        <v>57.527756797843836</v>
      </c>
      <c r="Y202" s="83">
        <v>51.803601892585746</v>
      </c>
      <c r="Z202" s="83">
        <v>46.651862477853456</v>
      </c>
      <c r="AA202" s="83">
        <v>40.64149982733246</v>
      </c>
      <c r="AB202" s="83">
        <v>36.634591393651796</v>
      </c>
      <c r="AC202" s="83">
        <v>35.489760412600177</v>
      </c>
      <c r="AD202" s="83">
        <v>36.348383648388889</v>
      </c>
      <c r="AE202" s="83">
        <v>198.34196746719289</v>
      </c>
      <c r="AF202" s="83">
        <v>216.94547090928174</v>
      </c>
      <c r="AG202" s="83">
        <v>204.35233011771393</v>
      </c>
      <c r="AH202" s="83">
        <v>192.33160481667193</v>
      </c>
      <c r="AI202" s="83">
        <v>114.76930585042477</v>
      </c>
      <c r="AJ202" s="83">
        <v>120.49346075568286</v>
      </c>
      <c r="AK202" s="83">
        <v>96.165802408335963</v>
      </c>
      <c r="AL202" s="83">
        <v>80.710584164139092</v>
      </c>
      <c r="AM202" s="83">
        <v>76.703675730458443</v>
      </c>
      <c r="AN202" s="83">
        <v>80.99679190940202</v>
      </c>
      <c r="AO202" s="83">
        <v>36.634591393651796</v>
      </c>
      <c r="AP202" s="83">
        <v>23.755242856821088</v>
      </c>
      <c r="AQ202" s="83">
        <v>30.051813252604994</v>
      </c>
      <c r="AR202" s="87">
        <v>50.37256316627122</v>
      </c>
      <c r="AS202" s="83">
        <v>1322.5659908598825</v>
      </c>
      <c r="AT202" s="83">
        <v>649.40537400153062</v>
      </c>
      <c r="AU202" s="83">
        <v>145.39353459355556</v>
      </c>
      <c r="AV202" s="83">
        <v>103.03478829464565</v>
      </c>
      <c r="AW202" s="83">
        <v>546.37058570688498</v>
      </c>
      <c r="AX202" s="83">
        <v>68.403651117834215</v>
      </c>
    </row>
    <row r="203" spans="1:50" s="3" customFormat="1" ht="13.5" x14ac:dyDescent="0.25">
      <c r="A203" s="103">
        <f>+A202+1</f>
        <v>3</v>
      </c>
      <c r="B203" s="69">
        <f>+B202+1</f>
        <v>149</v>
      </c>
      <c r="C203" s="86" t="s">
        <v>405</v>
      </c>
      <c r="D203" s="69">
        <v>130613</v>
      </c>
      <c r="E203" s="27" t="s">
        <v>259</v>
      </c>
      <c r="F203" s="27" t="s">
        <v>406</v>
      </c>
      <c r="G203" s="83">
        <f t="shared" si="47"/>
        <v>5398.1319376395131</v>
      </c>
      <c r="H203" s="83">
        <v>4</v>
      </c>
      <c r="I203" s="83">
        <v>27</v>
      </c>
      <c r="J203" s="83">
        <v>34</v>
      </c>
      <c r="K203" s="83">
        <v>61</v>
      </c>
      <c r="L203" s="83">
        <v>70</v>
      </c>
      <c r="M203" s="83">
        <v>73</v>
      </c>
      <c r="N203" s="83">
        <v>132</v>
      </c>
      <c r="O203" s="83">
        <v>116</v>
      </c>
      <c r="P203" s="83">
        <v>107</v>
      </c>
      <c r="Q203" s="83">
        <v>143.11093043076787</v>
      </c>
      <c r="R203" s="83">
        <v>144.34998610549312</v>
      </c>
      <c r="S203" s="83">
        <v>143.73045826813049</v>
      </c>
      <c r="T203" s="83">
        <v>143.11093043076787</v>
      </c>
      <c r="U203" s="83">
        <v>141.87187475604259</v>
      </c>
      <c r="V203" s="83">
        <v>140.01329124395468</v>
      </c>
      <c r="W203" s="83">
        <v>135.67659638241625</v>
      </c>
      <c r="X203" s="83">
        <v>124.52509530988891</v>
      </c>
      <c r="Y203" s="83">
        <v>112.13453856263628</v>
      </c>
      <c r="Z203" s="83">
        <v>100.9830374901089</v>
      </c>
      <c r="AA203" s="83">
        <v>87.972952905493656</v>
      </c>
      <c r="AB203" s="83">
        <v>79.299563182416819</v>
      </c>
      <c r="AC203" s="83">
        <v>76.821451832966289</v>
      </c>
      <c r="AD203" s="83">
        <v>78.680035345054208</v>
      </c>
      <c r="AE203" s="83">
        <v>429.33279129230357</v>
      </c>
      <c r="AF203" s="83">
        <v>469.6021007208746</v>
      </c>
      <c r="AG203" s="83">
        <v>442.34287587691881</v>
      </c>
      <c r="AH203" s="83">
        <v>416.32270670768838</v>
      </c>
      <c r="AI203" s="83">
        <v>248.43066278241514</v>
      </c>
      <c r="AJ203" s="83">
        <v>260.82121952966781</v>
      </c>
      <c r="AK203" s="83">
        <v>208.16135335384416</v>
      </c>
      <c r="AL203" s="83">
        <v>174.70685013626206</v>
      </c>
      <c r="AM203" s="83">
        <v>166.03346041318522</v>
      </c>
      <c r="AN203" s="83">
        <v>175.32637797362469</v>
      </c>
      <c r="AO203" s="83">
        <v>79.299563182416819</v>
      </c>
      <c r="AP203" s="83">
        <v>51.420810501098408</v>
      </c>
      <c r="AQ203" s="83">
        <v>65.050422923076297</v>
      </c>
      <c r="AR203" s="87">
        <v>109.03689937582314</v>
      </c>
      <c r="AS203" s="83">
        <v>2862.8381364527195</v>
      </c>
      <c r="AT203" s="83">
        <v>1405.7086629758107</v>
      </c>
      <c r="AU203" s="83">
        <v>314.72014138021677</v>
      </c>
      <c r="AV203" s="83">
        <v>223.03002145054731</v>
      </c>
      <c r="AW203" s="83">
        <v>1182.6786415252634</v>
      </c>
      <c r="AX203" s="83">
        <v>148.0671531296689</v>
      </c>
    </row>
    <row r="204" spans="1:50" s="3" customFormat="1" ht="13.5" x14ac:dyDescent="0.25">
      <c r="A204" s="104"/>
      <c r="B204" s="69"/>
      <c r="C204" s="86"/>
      <c r="D204" s="69">
        <v>130614</v>
      </c>
      <c r="E204" s="10" t="s">
        <v>749</v>
      </c>
      <c r="F204" s="25"/>
      <c r="G204" s="89">
        <f t="shared" ref="G204:G267" si="67">SUM(K204:AQ204)</f>
        <v>28167</v>
      </c>
      <c r="H204" s="89">
        <f>SUM(H205:H214)</f>
        <v>13</v>
      </c>
      <c r="I204" s="89">
        <f t="shared" ref="I204:P204" si="68">SUM(I205:I214)</f>
        <v>169</v>
      </c>
      <c r="J204" s="89">
        <f t="shared" si="68"/>
        <v>243</v>
      </c>
      <c r="K204" s="89">
        <f t="shared" si="68"/>
        <v>412</v>
      </c>
      <c r="L204" s="89">
        <f t="shared" si="68"/>
        <v>533</v>
      </c>
      <c r="M204" s="89">
        <f t="shared" si="68"/>
        <v>482</v>
      </c>
      <c r="N204" s="89">
        <f t="shared" si="68"/>
        <v>552</v>
      </c>
      <c r="O204" s="89">
        <f t="shared" si="68"/>
        <v>613</v>
      </c>
      <c r="P204" s="89">
        <f t="shared" si="68"/>
        <v>634</v>
      </c>
      <c r="Q204" s="89">
        <v>696</v>
      </c>
      <c r="R204" s="89">
        <v>702.00000000000011</v>
      </c>
      <c r="S204" s="89">
        <v>703.99999999999989</v>
      </c>
      <c r="T204" s="89">
        <v>701.00000000000011</v>
      </c>
      <c r="U204" s="89">
        <v>695</v>
      </c>
      <c r="V204" s="89">
        <v>691.00000000000011</v>
      </c>
      <c r="W204" s="89">
        <v>672.00000000000023</v>
      </c>
      <c r="X204" s="89">
        <v>635.99999999999989</v>
      </c>
      <c r="Y204" s="89">
        <v>590</v>
      </c>
      <c r="Z204" s="89">
        <v>541.00000000000011</v>
      </c>
      <c r="AA204" s="89">
        <v>492</v>
      </c>
      <c r="AB204" s="89">
        <v>457</v>
      </c>
      <c r="AC204" s="89">
        <v>446</v>
      </c>
      <c r="AD204" s="89">
        <v>448.99999999999994</v>
      </c>
      <c r="AE204" s="89">
        <v>2256</v>
      </c>
      <c r="AF204" s="89">
        <v>2074.0000000000005</v>
      </c>
      <c r="AG204" s="89">
        <v>1953.0000000000002</v>
      </c>
      <c r="AH204" s="89">
        <v>1911.0000000000002</v>
      </c>
      <c r="AI204" s="89">
        <v>1524.0000000000002</v>
      </c>
      <c r="AJ204" s="89">
        <v>1201</v>
      </c>
      <c r="AK204" s="89">
        <v>1142</v>
      </c>
      <c r="AL204" s="89">
        <v>1196</v>
      </c>
      <c r="AM204" s="89">
        <v>871.00000000000011</v>
      </c>
      <c r="AN204" s="89">
        <v>815</v>
      </c>
      <c r="AO204" s="89">
        <v>529</v>
      </c>
      <c r="AP204" s="89">
        <v>496</v>
      </c>
      <c r="AQ204" s="89">
        <v>501.00000000000006</v>
      </c>
      <c r="AR204" s="90">
        <v>557</v>
      </c>
      <c r="AS204" s="89">
        <v>14349.999999999998</v>
      </c>
      <c r="AT204" s="89">
        <v>6720</v>
      </c>
      <c r="AU204" s="89">
        <v>1648.0000000000002</v>
      </c>
      <c r="AV204" s="89">
        <v>1152</v>
      </c>
      <c r="AW204" s="89">
        <v>5568</v>
      </c>
      <c r="AX204" s="89">
        <v>757.00000000000011</v>
      </c>
    </row>
    <row r="205" spans="1:50" s="3" customFormat="1" ht="13.5" x14ac:dyDescent="0.25">
      <c r="A205" s="103">
        <v>1</v>
      </c>
      <c r="B205" s="69">
        <f>+B203+1</f>
        <v>150</v>
      </c>
      <c r="C205" s="86" t="s">
        <v>407</v>
      </c>
      <c r="D205" s="69">
        <v>130614</v>
      </c>
      <c r="E205" s="27" t="s">
        <v>565</v>
      </c>
      <c r="F205" s="27" t="s">
        <v>131</v>
      </c>
      <c r="G205" s="83">
        <f t="shared" si="67"/>
        <v>2567.9674218342057</v>
      </c>
      <c r="H205" s="83">
        <v>1</v>
      </c>
      <c r="I205" s="83">
        <v>15</v>
      </c>
      <c r="J205" s="83">
        <v>23</v>
      </c>
      <c r="K205" s="83">
        <v>38</v>
      </c>
      <c r="L205" s="83">
        <v>49</v>
      </c>
      <c r="M205" s="83">
        <v>44</v>
      </c>
      <c r="N205" s="83">
        <v>50</v>
      </c>
      <c r="O205" s="83">
        <v>56</v>
      </c>
      <c r="P205" s="83">
        <v>58</v>
      </c>
      <c r="Q205" s="83">
        <v>63.429105713347788</v>
      </c>
      <c r="R205" s="83">
        <v>63.9759083488077</v>
      </c>
      <c r="S205" s="83">
        <v>64.158175893960987</v>
      </c>
      <c r="T205" s="83">
        <v>63.884774576231045</v>
      </c>
      <c r="U205" s="83">
        <v>63.337971940771148</v>
      </c>
      <c r="V205" s="83">
        <v>62.973436850464559</v>
      </c>
      <c r="W205" s="83">
        <v>61.241895171508219</v>
      </c>
      <c r="X205" s="83">
        <v>57.96107935874884</v>
      </c>
      <c r="Y205" s="83">
        <v>53.768925820222989</v>
      </c>
      <c r="Z205" s="83">
        <v>49.303370963967183</v>
      </c>
      <c r="AA205" s="83">
        <v>44.837816107711376</v>
      </c>
      <c r="AB205" s="83">
        <v>41.648134067528652</v>
      </c>
      <c r="AC205" s="83">
        <v>40.645662569185511</v>
      </c>
      <c r="AD205" s="83">
        <v>40.91906388691546</v>
      </c>
      <c r="AE205" s="83">
        <v>205.59779093292045</v>
      </c>
      <c r="AF205" s="83">
        <v>189.0114443239703</v>
      </c>
      <c r="AG205" s="83">
        <v>177.98425784219577</v>
      </c>
      <c r="AH205" s="83">
        <v>174.15663939397646</v>
      </c>
      <c r="AI205" s="83">
        <v>138.88786940681328</v>
      </c>
      <c r="AJ205" s="83">
        <v>109.45166086455561</v>
      </c>
      <c r="AK205" s="83">
        <v>104.07476828253331</v>
      </c>
      <c r="AL205" s="83">
        <v>108.99599200167236</v>
      </c>
      <c r="AM205" s="83">
        <v>79.377515914261394</v>
      </c>
      <c r="AN205" s="83">
        <v>74.27402464996905</v>
      </c>
      <c r="AO205" s="83">
        <v>48.209765693047395</v>
      </c>
      <c r="AP205" s="83">
        <v>45.202351198017972</v>
      </c>
      <c r="AQ205" s="83">
        <v>45.658020060901215</v>
      </c>
      <c r="AR205" s="87">
        <v>50.761511325193567</v>
      </c>
      <c r="AS205" s="83">
        <v>1307.7696364749152</v>
      </c>
      <c r="AT205" s="83">
        <v>612.41895171508213</v>
      </c>
      <c r="AU205" s="83">
        <v>150.18845720631776</v>
      </c>
      <c r="AV205" s="83">
        <v>104.9861060082998</v>
      </c>
      <c r="AW205" s="83">
        <v>507.43284570678236</v>
      </c>
      <c r="AX205" s="83">
        <v>68.988265840523397</v>
      </c>
    </row>
    <row r="206" spans="1:50" s="3" customFormat="1" ht="13.5" x14ac:dyDescent="0.25">
      <c r="A206" s="103">
        <f>+A205+1</f>
        <v>2</v>
      </c>
      <c r="B206" s="69">
        <f>+B205+1</f>
        <v>151</v>
      </c>
      <c r="C206" s="86" t="s">
        <v>408</v>
      </c>
      <c r="D206" s="69">
        <v>130614</v>
      </c>
      <c r="E206" s="27" t="s">
        <v>259</v>
      </c>
      <c r="F206" s="27" t="s">
        <v>133</v>
      </c>
      <c r="G206" s="83">
        <f t="shared" si="67"/>
        <v>3818.6036422681982</v>
      </c>
      <c r="H206" s="83">
        <v>2</v>
      </c>
      <c r="I206" s="83">
        <v>23</v>
      </c>
      <c r="J206" s="83">
        <v>33</v>
      </c>
      <c r="K206" s="83">
        <v>56</v>
      </c>
      <c r="L206" s="83">
        <v>72</v>
      </c>
      <c r="M206" s="83">
        <v>65</v>
      </c>
      <c r="N206" s="83">
        <v>75</v>
      </c>
      <c r="O206" s="83">
        <v>83</v>
      </c>
      <c r="P206" s="83">
        <v>86</v>
      </c>
      <c r="Q206" s="83">
        <v>94.366550459831856</v>
      </c>
      <c r="R206" s="83">
        <v>95.180055205175236</v>
      </c>
      <c r="S206" s="83">
        <v>95.451223453623015</v>
      </c>
      <c r="T206" s="83">
        <v>95.044471080951354</v>
      </c>
      <c r="U206" s="83">
        <v>94.230966335607945</v>
      </c>
      <c r="V206" s="83">
        <v>93.688629838712401</v>
      </c>
      <c r="W206" s="83">
        <v>91.112531478458365</v>
      </c>
      <c r="X206" s="83">
        <v>86.231503006398057</v>
      </c>
      <c r="Y206" s="83">
        <v>79.99463329209884</v>
      </c>
      <c r="Z206" s="83">
        <v>73.351011205127932</v>
      </c>
      <c r="AA206" s="83">
        <v>66.70738911815701</v>
      </c>
      <c r="AB206" s="83">
        <v>61.961944770320621</v>
      </c>
      <c r="AC206" s="83">
        <v>60.470519403857786</v>
      </c>
      <c r="AD206" s="83">
        <v>60.877271776529462</v>
      </c>
      <c r="AE206" s="83">
        <v>305.87778424911022</v>
      </c>
      <c r="AF206" s="83">
        <v>281.20147364036103</v>
      </c>
      <c r="AG206" s="83">
        <v>264.79579460926959</v>
      </c>
      <c r="AH206" s="83">
        <v>259.10126139186588</v>
      </c>
      <c r="AI206" s="83">
        <v>206.63020531721804</v>
      </c>
      <c r="AJ206" s="83">
        <v>162.83653319289951</v>
      </c>
      <c r="AK206" s="83">
        <v>154.83706986368963</v>
      </c>
      <c r="AL206" s="83">
        <v>162.15861257178003</v>
      </c>
      <c r="AM206" s="83">
        <v>118.09377219901374</v>
      </c>
      <c r="AN206" s="83">
        <v>110.50106124247552</v>
      </c>
      <c r="AO206" s="83">
        <v>71.724001714441172</v>
      </c>
      <c r="AP206" s="83">
        <v>67.249725615052583</v>
      </c>
      <c r="AQ206" s="83">
        <v>67.92764623617208</v>
      </c>
      <c r="AR206" s="87">
        <v>75.520357192710264</v>
      </c>
      <c r="AS206" s="83">
        <v>1945.6321826129122</v>
      </c>
      <c r="AT206" s="83">
        <v>911.12531478458357</v>
      </c>
      <c r="AU206" s="83">
        <v>223.44263672098123</v>
      </c>
      <c r="AV206" s="83">
        <v>156.1929111059286</v>
      </c>
      <c r="AW206" s="83">
        <v>754.93240367865496</v>
      </c>
      <c r="AX206" s="83">
        <v>102.63718203748955</v>
      </c>
    </row>
    <row r="207" spans="1:50" s="3" customFormat="1" ht="13.5" x14ac:dyDescent="0.25">
      <c r="A207" s="103">
        <f t="shared" ref="A207:B214" si="69">+A206+1</f>
        <v>3</v>
      </c>
      <c r="B207" s="69">
        <f t="shared" si="69"/>
        <v>152</v>
      </c>
      <c r="C207" s="86" t="s">
        <v>409</v>
      </c>
      <c r="D207" s="69">
        <v>130614</v>
      </c>
      <c r="E207" s="27" t="s">
        <v>259</v>
      </c>
      <c r="F207" s="27" t="s">
        <v>152</v>
      </c>
      <c r="G207" s="83">
        <f t="shared" si="67"/>
        <v>2665.02299963106</v>
      </c>
      <c r="H207" s="83">
        <v>1</v>
      </c>
      <c r="I207" s="83">
        <v>16</v>
      </c>
      <c r="J207" s="83">
        <v>23</v>
      </c>
      <c r="K207" s="83">
        <v>39</v>
      </c>
      <c r="L207" s="83">
        <v>50</v>
      </c>
      <c r="M207" s="83">
        <v>46</v>
      </c>
      <c r="N207" s="83">
        <v>52</v>
      </c>
      <c r="O207" s="83">
        <v>58</v>
      </c>
      <c r="P207" s="83">
        <v>60</v>
      </c>
      <c r="Q207" s="83">
        <v>65.85846629017351</v>
      </c>
      <c r="R207" s="83">
        <v>66.426211689226733</v>
      </c>
      <c r="S207" s="83">
        <v>66.615460155577793</v>
      </c>
      <c r="T207" s="83">
        <v>66.331587456051196</v>
      </c>
      <c r="U207" s="83">
        <v>65.763842056997973</v>
      </c>
      <c r="V207" s="83">
        <v>65.385345124295824</v>
      </c>
      <c r="W207" s="83">
        <v>63.587484693960633</v>
      </c>
      <c r="X207" s="83">
        <v>60.181012299641303</v>
      </c>
      <c r="Y207" s="83">
        <v>55.82829757356663</v>
      </c>
      <c r="Z207" s="83">
        <v>51.191710147965331</v>
      </c>
      <c r="AA207" s="83">
        <v>46.555122722364032</v>
      </c>
      <c r="AB207" s="83">
        <v>43.243274561220254</v>
      </c>
      <c r="AC207" s="83">
        <v>42.202407996289352</v>
      </c>
      <c r="AD207" s="83">
        <v>42.48628069581595</v>
      </c>
      <c r="AE207" s="83">
        <v>213.47227004401068</v>
      </c>
      <c r="AF207" s="83">
        <v>196.25065960606301</v>
      </c>
      <c r="AG207" s="83">
        <v>184.80112739182309</v>
      </c>
      <c r="AH207" s="83">
        <v>180.82690959845056</v>
      </c>
      <c r="AI207" s="83">
        <v>144.20733135951784</v>
      </c>
      <c r="AJ207" s="83">
        <v>113.64370404381951</v>
      </c>
      <c r="AK207" s="83">
        <v>108.06087428646286</v>
      </c>
      <c r="AL207" s="83">
        <v>113.17058287794183</v>
      </c>
      <c r="AM207" s="83">
        <v>82.417707095892425</v>
      </c>
      <c r="AN207" s="83">
        <v>77.118750038062373</v>
      </c>
      <c r="AO207" s="83">
        <v>50.056219349858885</v>
      </c>
      <c r="AP207" s="83">
        <v>46.933619655066174</v>
      </c>
      <c r="AQ207" s="83">
        <v>47.406740820943867</v>
      </c>
      <c r="AR207" s="87">
        <v>52.705697878773918</v>
      </c>
      <c r="AS207" s="83">
        <v>1357.8577460689507</v>
      </c>
      <c r="AT207" s="83">
        <v>635.8748469396063</v>
      </c>
      <c r="AU207" s="83">
        <v>155.94073627328441</v>
      </c>
      <c r="AV207" s="83">
        <v>109.00711661821822</v>
      </c>
      <c r="AW207" s="83">
        <v>526.86773032138808</v>
      </c>
      <c r="AX207" s="83">
        <v>71.630544513881247</v>
      </c>
    </row>
    <row r="208" spans="1:50" s="3" customFormat="1" ht="13.5" x14ac:dyDescent="0.25">
      <c r="A208" s="103">
        <f t="shared" si="69"/>
        <v>4</v>
      </c>
      <c r="B208" s="69">
        <f t="shared" si="69"/>
        <v>153</v>
      </c>
      <c r="C208" s="86" t="s">
        <v>410</v>
      </c>
      <c r="D208" s="69">
        <v>130614</v>
      </c>
      <c r="E208" s="27" t="s">
        <v>259</v>
      </c>
      <c r="F208" s="27" t="s">
        <v>132</v>
      </c>
      <c r="G208" s="83">
        <f t="shared" si="67"/>
        <v>4215.0250788590347</v>
      </c>
      <c r="H208" s="83">
        <v>2</v>
      </c>
      <c r="I208" s="83">
        <v>26</v>
      </c>
      <c r="J208" s="83">
        <v>36</v>
      </c>
      <c r="K208" s="83">
        <v>62</v>
      </c>
      <c r="L208" s="83">
        <v>80</v>
      </c>
      <c r="M208" s="83">
        <v>72</v>
      </c>
      <c r="N208" s="83">
        <v>83</v>
      </c>
      <c r="O208" s="83">
        <v>92</v>
      </c>
      <c r="P208" s="83">
        <v>95</v>
      </c>
      <c r="Q208" s="83">
        <v>104.11745539015629</v>
      </c>
      <c r="R208" s="83">
        <v>105.01501966076108</v>
      </c>
      <c r="S208" s="83">
        <v>105.31420775096267</v>
      </c>
      <c r="T208" s="83">
        <v>104.86542561566029</v>
      </c>
      <c r="U208" s="83">
        <v>103.9678613450555</v>
      </c>
      <c r="V208" s="83">
        <v>103.36948516465229</v>
      </c>
      <c r="W208" s="83">
        <v>100.52719830773711</v>
      </c>
      <c r="X208" s="83">
        <v>95.141812684108331</v>
      </c>
      <c r="Y208" s="83">
        <v>88.260486609471556</v>
      </c>
      <c r="Z208" s="83">
        <v>80.930378399532401</v>
      </c>
      <c r="AA208" s="83">
        <v>73.600270189593246</v>
      </c>
      <c r="AB208" s="83">
        <v>68.364478611065266</v>
      </c>
      <c r="AC208" s="83">
        <v>66.718944114956471</v>
      </c>
      <c r="AD208" s="83">
        <v>67.167726250258866</v>
      </c>
      <c r="AE208" s="83">
        <v>337.48416574740315</v>
      </c>
      <c r="AF208" s="83">
        <v>310.25804953905765</v>
      </c>
      <c r="AG208" s="83">
        <v>292.15717008186095</v>
      </c>
      <c r="AH208" s="83">
        <v>285.87422018762737</v>
      </c>
      <c r="AI208" s="83">
        <v>227.9813247336181</v>
      </c>
      <c r="AJ208" s="83">
        <v>179.66244816605993</v>
      </c>
      <c r="AK208" s="83">
        <v>170.83639950511275</v>
      </c>
      <c r="AL208" s="83">
        <v>178.91447794055591</v>
      </c>
      <c r="AM208" s="83">
        <v>130.29641328279615</v>
      </c>
      <c r="AN208" s="83">
        <v>121.9191467571514</v>
      </c>
      <c r="AO208" s="83">
        <v>79.135249858322808</v>
      </c>
      <c r="AP208" s="83">
        <v>74.198646369996439</v>
      </c>
      <c r="AQ208" s="83">
        <v>74.94661659550043</v>
      </c>
      <c r="AR208" s="87">
        <v>83.323883121145187</v>
      </c>
      <c r="AS208" s="83">
        <v>2146.6745471964696</v>
      </c>
      <c r="AT208" s="83">
        <v>1005.2719830773711</v>
      </c>
      <c r="AU208" s="83">
        <v>246.53098632611719</v>
      </c>
      <c r="AV208" s="83">
        <v>172.33233995612076</v>
      </c>
      <c r="AW208" s="83">
        <v>832.93964312125036</v>
      </c>
      <c r="AX208" s="83">
        <v>113.24269214130504</v>
      </c>
    </row>
    <row r="209" spans="1:50" s="3" customFormat="1" ht="13.5" x14ac:dyDescent="0.25">
      <c r="A209" s="103">
        <f t="shared" si="69"/>
        <v>5</v>
      </c>
      <c r="B209" s="69">
        <f t="shared" si="69"/>
        <v>154</v>
      </c>
      <c r="C209" s="86" t="s">
        <v>411</v>
      </c>
      <c r="D209" s="69">
        <v>130614</v>
      </c>
      <c r="E209" s="27" t="s">
        <v>259</v>
      </c>
      <c r="F209" s="27" t="s">
        <v>134</v>
      </c>
      <c r="G209" s="83">
        <f t="shared" si="67"/>
        <v>2665.7717411083872</v>
      </c>
      <c r="H209" s="83">
        <v>1</v>
      </c>
      <c r="I209" s="83">
        <v>16</v>
      </c>
      <c r="J209" s="83">
        <v>23</v>
      </c>
      <c r="K209" s="83">
        <v>39</v>
      </c>
      <c r="L209" s="83">
        <v>50</v>
      </c>
      <c r="M209" s="83">
        <v>46</v>
      </c>
      <c r="N209" s="83">
        <v>52</v>
      </c>
      <c r="O209" s="83">
        <v>58</v>
      </c>
      <c r="P209" s="83">
        <v>60</v>
      </c>
      <c r="Q209" s="83">
        <v>65.87936056338711</v>
      </c>
      <c r="R209" s="83">
        <v>66.447286085485274</v>
      </c>
      <c r="S209" s="83">
        <v>66.63659459285131</v>
      </c>
      <c r="T209" s="83">
        <v>66.352631831802256</v>
      </c>
      <c r="U209" s="83">
        <v>65.784706309704077</v>
      </c>
      <c r="V209" s="83">
        <v>65.406089294971963</v>
      </c>
      <c r="W209" s="83">
        <v>63.607658474994452</v>
      </c>
      <c r="X209" s="83">
        <v>60.200105342405458</v>
      </c>
      <c r="Y209" s="83">
        <v>55.846009672986185</v>
      </c>
      <c r="Z209" s="83">
        <v>51.207951242517851</v>
      </c>
      <c r="AA209" s="83">
        <v>46.569892812049503</v>
      </c>
      <c r="AB209" s="83">
        <v>43.256993933143541</v>
      </c>
      <c r="AC209" s="83">
        <v>42.215797142630244</v>
      </c>
      <c r="AD209" s="83">
        <v>42.499759903679319</v>
      </c>
      <c r="AE209" s="83">
        <v>213.53999630890988</v>
      </c>
      <c r="AF209" s="83">
        <v>196.31292213859894</v>
      </c>
      <c r="AG209" s="83">
        <v>184.85975744295263</v>
      </c>
      <c r="AH209" s="83">
        <v>180.88427878826542</v>
      </c>
      <c r="AI209" s="83">
        <v>144.25308261293384</v>
      </c>
      <c r="AJ209" s="83">
        <v>113.67975867331594</v>
      </c>
      <c r="AK209" s="83">
        <v>108.09515770601735</v>
      </c>
      <c r="AL209" s="83">
        <v>113.20648740490083</v>
      </c>
      <c r="AM209" s="83">
        <v>82.443854957916912</v>
      </c>
      <c r="AN209" s="83">
        <v>77.143216751667367</v>
      </c>
      <c r="AO209" s="83">
        <v>50.072100198321522</v>
      </c>
      <c r="AP209" s="83">
        <v>46.94850982678161</v>
      </c>
      <c r="AQ209" s="83">
        <v>47.421781095196749</v>
      </c>
      <c r="AR209" s="87">
        <v>52.722419301446287</v>
      </c>
      <c r="AS209" s="83">
        <v>1358.2885403514438</v>
      </c>
      <c r="AT209" s="83">
        <v>636.07658474994446</v>
      </c>
      <c r="AU209" s="83">
        <v>155.99021006962923</v>
      </c>
      <c r="AV209" s="83">
        <v>109.04170024284763</v>
      </c>
      <c r="AW209" s="83">
        <v>527.03488450709688</v>
      </c>
      <c r="AX209" s="83">
        <v>71.653270038051772</v>
      </c>
    </row>
    <row r="210" spans="1:50" s="3" customFormat="1" ht="13.5" x14ac:dyDescent="0.25">
      <c r="A210" s="103">
        <f t="shared" si="69"/>
        <v>6</v>
      </c>
      <c r="B210" s="69">
        <f t="shared" si="69"/>
        <v>155</v>
      </c>
      <c r="C210" s="86" t="s">
        <v>581</v>
      </c>
      <c r="D210" s="69">
        <v>130614</v>
      </c>
      <c r="E210" s="27" t="s">
        <v>259</v>
      </c>
      <c r="F210" s="27" t="s">
        <v>582</v>
      </c>
      <c r="G210" s="83">
        <f t="shared" si="67"/>
        <v>623.33396245982783</v>
      </c>
      <c r="H210" s="83">
        <v>0</v>
      </c>
      <c r="I210" s="83">
        <v>4</v>
      </c>
      <c r="J210" s="83">
        <v>5</v>
      </c>
      <c r="K210" s="83">
        <v>9</v>
      </c>
      <c r="L210" s="83">
        <v>12</v>
      </c>
      <c r="M210" s="83">
        <v>11</v>
      </c>
      <c r="N210" s="83">
        <v>12</v>
      </c>
      <c r="O210" s="83">
        <v>14</v>
      </c>
      <c r="P210" s="83">
        <v>14</v>
      </c>
      <c r="Q210" s="83">
        <v>15.385447170203289</v>
      </c>
      <c r="R210" s="83">
        <v>15.518080335463662</v>
      </c>
      <c r="S210" s="83">
        <v>15.562291390550453</v>
      </c>
      <c r="T210" s="83">
        <v>15.495974807920266</v>
      </c>
      <c r="U210" s="83">
        <v>15.363341642659893</v>
      </c>
      <c r="V210" s="83">
        <v>15.274919532486312</v>
      </c>
      <c r="W210" s="83">
        <v>14.854914509161796</v>
      </c>
      <c r="X210" s="83">
        <v>14.059115517599556</v>
      </c>
      <c r="Y210" s="83">
        <v>13.042261250603362</v>
      </c>
      <c r="Z210" s="83">
        <v>11.959090400976983</v>
      </c>
      <c r="AA210" s="83">
        <v>10.8759195513506</v>
      </c>
      <c r="AB210" s="83">
        <v>10.102226087331758</v>
      </c>
      <c r="AC210" s="83">
        <v>9.8590652843544078</v>
      </c>
      <c r="AD210" s="83">
        <v>9.9253818669845906</v>
      </c>
      <c r="AE210" s="83">
        <v>49.870070137900314</v>
      </c>
      <c r="AF210" s="83">
        <v>45.846864125002327</v>
      </c>
      <c r="AG210" s="83">
        <v>43.17209529225147</v>
      </c>
      <c r="AH210" s="83">
        <v>42.243663135428861</v>
      </c>
      <c r="AI210" s="83">
        <v>33.688823976134792</v>
      </c>
      <c r="AJ210" s="83">
        <v>26.548738579618032</v>
      </c>
      <c r="AK210" s="83">
        <v>25.244512454557697</v>
      </c>
      <c r="AL210" s="83">
        <v>26.438210941901055</v>
      </c>
      <c r="AM210" s="83">
        <v>19.253914490297507</v>
      </c>
      <c r="AN210" s="83">
        <v>18.016004947867359</v>
      </c>
      <c r="AO210" s="83">
        <v>11.693824070456236</v>
      </c>
      <c r="AP210" s="83">
        <v>10.964341661524182</v>
      </c>
      <c r="AQ210" s="83">
        <v>11.074869299241161</v>
      </c>
      <c r="AR210" s="87">
        <v>12.31277884167131</v>
      </c>
      <c r="AS210" s="83">
        <v>317.21432024772577</v>
      </c>
      <c r="AT210" s="83">
        <v>148.54914509161796</v>
      </c>
      <c r="AU210" s="83">
        <v>36.429909391515835</v>
      </c>
      <c r="AV210" s="83">
        <v>25.465567729991655</v>
      </c>
      <c r="AW210" s="83">
        <v>123.08357736162631</v>
      </c>
      <c r="AX210" s="83">
        <v>16.733884350350415</v>
      </c>
    </row>
    <row r="211" spans="1:50" s="3" customFormat="1" ht="12" customHeight="1" x14ac:dyDescent="0.25">
      <c r="A211" s="103">
        <f t="shared" si="69"/>
        <v>7</v>
      </c>
      <c r="B211" s="69">
        <f t="shared" si="69"/>
        <v>156</v>
      </c>
      <c r="C211" s="86" t="s">
        <v>597</v>
      </c>
      <c r="D211" s="69">
        <v>130614</v>
      </c>
      <c r="E211" s="27" t="s">
        <v>259</v>
      </c>
      <c r="F211" s="27" t="s">
        <v>598</v>
      </c>
      <c r="G211" s="83">
        <f t="shared" si="67"/>
        <v>3922.904236826334</v>
      </c>
      <c r="H211" s="83">
        <v>2</v>
      </c>
      <c r="I211" s="83">
        <v>23</v>
      </c>
      <c r="J211" s="83">
        <v>34</v>
      </c>
      <c r="K211" s="83">
        <v>57</v>
      </c>
      <c r="L211" s="83">
        <v>74</v>
      </c>
      <c r="M211" s="83">
        <v>67</v>
      </c>
      <c r="N211" s="83">
        <v>77</v>
      </c>
      <c r="O211" s="83">
        <v>85</v>
      </c>
      <c r="P211" s="83">
        <v>88</v>
      </c>
      <c r="Q211" s="83">
        <v>96.970183586509279</v>
      </c>
      <c r="R211" s="83">
        <v>97.806133445013685</v>
      </c>
      <c r="S211" s="83">
        <v>98.084783397848469</v>
      </c>
      <c r="T211" s="83">
        <v>97.666808468596273</v>
      </c>
      <c r="U211" s="83">
        <v>96.83085861009188</v>
      </c>
      <c r="V211" s="83">
        <v>96.273558704422328</v>
      </c>
      <c r="W211" s="83">
        <v>93.626384152491738</v>
      </c>
      <c r="X211" s="83">
        <v>88.61068500146537</v>
      </c>
      <c r="Y211" s="83">
        <v>82.201736086265043</v>
      </c>
      <c r="Z211" s="83">
        <v>75.374812241812521</v>
      </c>
      <c r="AA211" s="83">
        <v>68.547888397360012</v>
      </c>
      <c r="AB211" s="83">
        <v>63.671514222751064</v>
      </c>
      <c r="AC211" s="83">
        <v>62.138939482159707</v>
      </c>
      <c r="AD211" s="83">
        <v>62.556914411411874</v>
      </c>
      <c r="AE211" s="83">
        <v>314.31714679765076</v>
      </c>
      <c r="AF211" s="83">
        <v>288.96000108968423</v>
      </c>
      <c r="AG211" s="83">
        <v>272.10167894317908</v>
      </c>
      <c r="AH211" s="83">
        <v>266.25002993364831</v>
      </c>
      <c r="AI211" s="83">
        <v>212.33126406011513</v>
      </c>
      <c r="AJ211" s="83">
        <v>167.32929667729545</v>
      </c>
      <c r="AK211" s="83">
        <v>159.10912306866899</v>
      </c>
      <c r="AL211" s="83">
        <v>166.63267179520847</v>
      </c>
      <c r="AM211" s="83">
        <v>121.35205445955401</v>
      </c>
      <c r="AN211" s="83">
        <v>113.54985578017968</v>
      </c>
      <c r="AO211" s="83">
        <v>73.70291252480375</v>
      </c>
      <c r="AP211" s="83">
        <v>69.105188303029593</v>
      </c>
      <c r="AQ211" s="83">
        <v>69.801813185116586</v>
      </c>
      <c r="AR211" s="87">
        <v>77.6040118644909</v>
      </c>
      <c r="AS211" s="83">
        <v>1999.3134115896669</v>
      </c>
      <c r="AT211" s="83">
        <v>936.2638415249171</v>
      </c>
      <c r="AU211" s="83">
        <v>229.60756113587257</v>
      </c>
      <c r="AV211" s="83">
        <v>160.50237283284292</v>
      </c>
      <c r="AW211" s="83">
        <v>775.76146869207423</v>
      </c>
      <c r="AX211" s="83">
        <v>105.4690071479706</v>
      </c>
    </row>
    <row r="212" spans="1:50" s="3" customFormat="1" ht="13.5" x14ac:dyDescent="0.25">
      <c r="A212" s="103">
        <f t="shared" si="69"/>
        <v>8</v>
      </c>
      <c r="B212" s="69">
        <f t="shared" si="69"/>
        <v>157</v>
      </c>
      <c r="C212" s="112" t="s">
        <v>599</v>
      </c>
      <c r="D212" s="69">
        <v>130614</v>
      </c>
      <c r="E212" s="27" t="s">
        <v>259</v>
      </c>
      <c r="F212" s="27" t="s">
        <v>600</v>
      </c>
      <c r="G212" s="83">
        <f t="shared" si="67"/>
        <v>3922.0632549333577</v>
      </c>
      <c r="H212" s="83">
        <v>2</v>
      </c>
      <c r="I212" s="83">
        <v>23</v>
      </c>
      <c r="J212" s="83">
        <v>34</v>
      </c>
      <c r="K212" s="83">
        <v>57</v>
      </c>
      <c r="L212" s="83">
        <v>74</v>
      </c>
      <c r="M212" s="83">
        <v>67</v>
      </c>
      <c r="N212" s="83">
        <v>77</v>
      </c>
      <c r="O212" s="83">
        <v>85</v>
      </c>
      <c r="P212" s="83">
        <v>88</v>
      </c>
      <c r="Q212" s="83">
        <v>96.946715265370926</v>
      </c>
      <c r="R212" s="83">
        <v>97.782462810762084</v>
      </c>
      <c r="S212" s="83">
        <v>98.061045325892437</v>
      </c>
      <c r="T212" s="83">
        <v>97.643171553196879</v>
      </c>
      <c r="U212" s="83">
        <v>96.80742400780575</v>
      </c>
      <c r="V212" s="83">
        <v>96.25025897754503</v>
      </c>
      <c r="W212" s="83">
        <v>93.603725083806438</v>
      </c>
      <c r="X212" s="83">
        <v>88.589239811459649</v>
      </c>
      <c r="Y212" s="83">
        <v>82.181841963461011</v>
      </c>
      <c r="Z212" s="83">
        <v>75.356570342766787</v>
      </c>
      <c r="AA212" s="83">
        <v>68.531298722072577</v>
      </c>
      <c r="AB212" s="83">
        <v>63.656104707290972</v>
      </c>
      <c r="AC212" s="83">
        <v>62.123900874073911</v>
      </c>
      <c r="AD212" s="83">
        <v>62.541774646769476</v>
      </c>
      <c r="AE212" s="83">
        <v>314.2410770670644</v>
      </c>
      <c r="AF212" s="83">
        <v>288.89006819020022</v>
      </c>
      <c r="AG212" s="83">
        <v>272.03582602481242</v>
      </c>
      <c r="AH212" s="83">
        <v>266.18559320707448</v>
      </c>
      <c r="AI212" s="83">
        <v>212.27987652934675</v>
      </c>
      <c r="AJ212" s="83">
        <v>167.28880033579094</v>
      </c>
      <c r="AK212" s="83">
        <v>159.07061613944487</v>
      </c>
      <c r="AL212" s="83">
        <v>166.59234404796499</v>
      </c>
      <c r="AM212" s="83">
        <v>121.32268533927888</v>
      </c>
      <c r="AN212" s="83">
        <v>113.52237491562835</v>
      </c>
      <c r="AO212" s="83">
        <v>73.685075251984529</v>
      </c>
      <c r="AP212" s="83">
        <v>69.088463752333325</v>
      </c>
      <c r="AQ212" s="83">
        <v>69.78492004015925</v>
      </c>
      <c r="AR212" s="87">
        <v>77.585230463809793</v>
      </c>
      <c r="AS212" s="83">
        <v>1998.8295460604495</v>
      </c>
      <c r="AT212" s="83">
        <v>936.03725083806421</v>
      </c>
      <c r="AU212" s="83">
        <v>229.55199246743013</v>
      </c>
      <c r="AV212" s="83">
        <v>160.46352871509677</v>
      </c>
      <c r="AW212" s="83">
        <v>775.57372212296741</v>
      </c>
      <c r="AX212" s="83">
        <v>105.44348197684742</v>
      </c>
    </row>
    <row r="213" spans="1:50" s="3" customFormat="1" ht="12" customHeight="1" x14ac:dyDescent="0.25">
      <c r="A213" s="103">
        <f t="shared" si="69"/>
        <v>9</v>
      </c>
      <c r="B213" s="69">
        <f t="shared" si="69"/>
        <v>158</v>
      </c>
      <c r="C213" s="112" t="s">
        <v>601</v>
      </c>
      <c r="D213" s="69">
        <v>130614</v>
      </c>
      <c r="E213" s="27" t="s">
        <v>259</v>
      </c>
      <c r="F213" s="27" t="s">
        <v>602</v>
      </c>
      <c r="G213" s="83">
        <f t="shared" si="67"/>
        <v>1780.5552539158166</v>
      </c>
      <c r="H213" s="83">
        <v>1</v>
      </c>
      <c r="I213" s="83">
        <v>11</v>
      </c>
      <c r="J213" s="83">
        <v>15</v>
      </c>
      <c r="K213" s="83">
        <v>26</v>
      </c>
      <c r="L213" s="83">
        <v>34</v>
      </c>
      <c r="M213" s="83">
        <v>30</v>
      </c>
      <c r="N213" s="83">
        <v>35</v>
      </c>
      <c r="O213" s="83">
        <v>39</v>
      </c>
      <c r="P213" s="83">
        <v>40</v>
      </c>
      <c r="Q213" s="83">
        <v>43.995126768189259</v>
      </c>
      <c r="R213" s="83">
        <v>44.374395102397784</v>
      </c>
      <c r="S213" s="83">
        <v>44.500817880467295</v>
      </c>
      <c r="T213" s="83">
        <v>44.311183713363029</v>
      </c>
      <c r="U213" s="83">
        <v>43.931915379154489</v>
      </c>
      <c r="V213" s="83">
        <v>43.679069823015482</v>
      </c>
      <c r="W213" s="83">
        <v>42.478053431355143</v>
      </c>
      <c r="X213" s="83">
        <v>40.202443426103976</v>
      </c>
      <c r="Y213" s="83">
        <v>37.294719530505262</v>
      </c>
      <c r="Z213" s="83">
        <v>34.197361467802281</v>
      </c>
      <c r="AA213" s="83">
        <v>31.100003405099301</v>
      </c>
      <c r="AB213" s="83">
        <v>28.887604788882889</v>
      </c>
      <c r="AC213" s="83">
        <v>28.192279509500587</v>
      </c>
      <c r="AD213" s="83">
        <v>28.381913676604849</v>
      </c>
      <c r="AE213" s="83">
        <v>142.60489366240657</v>
      </c>
      <c r="AF213" s="83">
        <v>131.10042085808121</v>
      </c>
      <c r="AG213" s="83">
        <v>123.45184278487589</v>
      </c>
      <c r="AH213" s="83">
        <v>120.79696444541619</v>
      </c>
      <c r="AI213" s="83">
        <v>96.334156888966135</v>
      </c>
      <c r="AJ213" s="83">
        <v>75.916878230740366</v>
      </c>
      <c r="AK213" s="83">
        <v>72.18740627768986</v>
      </c>
      <c r="AL213" s="83">
        <v>75.600821285566596</v>
      </c>
      <c r="AM213" s="83">
        <v>55.057119849271324</v>
      </c>
      <c r="AN213" s="83">
        <v>51.517282063325062</v>
      </c>
      <c r="AO213" s="83">
        <v>33.438824799385223</v>
      </c>
      <c r="AP213" s="83">
        <v>31.352848961238319</v>
      </c>
      <c r="AQ213" s="83">
        <v>31.668905906412093</v>
      </c>
      <c r="AR213" s="87">
        <v>35.208743692358354</v>
      </c>
      <c r="AS213" s="83">
        <v>907.08343264872963</v>
      </c>
      <c r="AT213" s="83">
        <v>424.78053431355147</v>
      </c>
      <c r="AU213" s="83">
        <v>104.17236912927571</v>
      </c>
      <c r="AV213" s="83">
        <v>72.819520168037386</v>
      </c>
      <c r="AW213" s="83">
        <v>351.96101414551407</v>
      </c>
      <c r="AX213" s="83">
        <v>47.85102149930929</v>
      </c>
    </row>
    <row r="214" spans="1:50" s="3" customFormat="1" ht="13.5" x14ac:dyDescent="0.25">
      <c r="A214" s="103">
        <f t="shared" si="69"/>
        <v>10</v>
      </c>
      <c r="B214" s="69">
        <f t="shared" si="69"/>
        <v>159</v>
      </c>
      <c r="C214" s="112" t="s">
        <v>384</v>
      </c>
      <c r="D214" s="69">
        <v>130602</v>
      </c>
      <c r="E214" s="27" t="s">
        <v>259</v>
      </c>
      <c r="F214" s="27" t="s">
        <v>120</v>
      </c>
      <c r="G214" s="83">
        <f t="shared" si="67"/>
        <v>1985.7524081637803</v>
      </c>
      <c r="H214" s="83">
        <v>1</v>
      </c>
      <c r="I214" s="83">
        <v>12</v>
      </c>
      <c r="J214" s="83">
        <v>17</v>
      </c>
      <c r="K214" s="83">
        <v>29</v>
      </c>
      <c r="L214" s="83">
        <v>38</v>
      </c>
      <c r="M214" s="83">
        <v>34</v>
      </c>
      <c r="N214" s="83">
        <v>39</v>
      </c>
      <c r="O214" s="83">
        <v>43</v>
      </c>
      <c r="P214" s="83">
        <v>45</v>
      </c>
      <c r="Q214" s="83">
        <v>49.051588792830721</v>
      </c>
      <c r="R214" s="83">
        <v>49.47444731690684</v>
      </c>
      <c r="S214" s="83">
        <v>49.615400158265558</v>
      </c>
      <c r="T214" s="83">
        <v>49.403970896227484</v>
      </c>
      <c r="U214" s="83">
        <v>48.981112372151365</v>
      </c>
      <c r="V214" s="83">
        <v>48.69920668943395</v>
      </c>
      <c r="W214" s="83">
        <v>47.360154696526216</v>
      </c>
      <c r="X214" s="83">
        <v>44.823003552069444</v>
      </c>
      <c r="Y214" s="83">
        <v>41.581088200819146</v>
      </c>
      <c r="Z214" s="83">
        <v>38.12774358753078</v>
      </c>
      <c r="AA214" s="83">
        <v>34.674398974242408</v>
      </c>
      <c r="AB214" s="83">
        <v>32.207724250464999</v>
      </c>
      <c r="AC214" s="83">
        <v>31.432483622992095</v>
      </c>
      <c r="AD214" s="83">
        <v>31.643912885030165</v>
      </c>
      <c r="AE214" s="83">
        <v>158.99480505262372</v>
      </c>
      <c r="AF214" s="83">
        <v>146.16809648898121</v>
      </c>
      <c r="AG214" s="83">
        <v>137.64044958677931</v>
      </c>
      <c r="AH214" s="83">
        <v>134.68043991824644</v>
      </c>
      <c r="AI214" s="83">
        <v>107.40606511533623</v>
      </c>
      <c r="AJ214" s="83">
        <v>84.642181235904729</v>
      </c>
      <c r="AK214" s="83">
        <v>80.484072415822823</v>
      </c>
      <c r="AL214" s="83">
        <v>84.289799132507966</v>
      </c>
      <c r="AM214" s="83">
        <v>61.384962411717758</v>
      </c>
      <c r="AN214" s="83">
        <v>57.438282853673904</v>
      </c>
      <c r="AO214" s="83">
        <v>37.282026539378521</v>
      </c>
      <c r="AP214" s="83">
        <v>34.956304656959816</v>
      </c>
      <c r="AQ214" s="83">
        <v>35.308686760356601</v>
      </c>
      <c r="AR214" s="87">
        <v>39.255366318400448</v>
      </c>
      <c r="AS214" s="83">
        <v>1011.3366367487367</v>
      </c>
      <c r="AT214" s="83">
        <v>473.60154696526212</v>
      </c>
      <c r="AU214" s="83">
        <v>116.14514127957619</v>
      </c>
      <c r="AV214" s="83">
        <v>81.18883662261635</v>
      </c>
      <c r="AW214" s="83">
        <v>392.41271034264577</v>
      </c>
      <c r="AX214" s="83">
        <v>53.350650454271346</v>
      </c>
    </row>
    <row r="215" spans="1:50" s="3" customFormat="1" ht="13.5" x14ac:dyDescent="0.25">
      <c r="A215" s="113"/>
      <c r="B215" s="69"/>
      <c r="C215" s="100"/>
      <c r="D215" s="69">
        <v>130701</v>
      </c>
      <c r="E215" s="28" t="s">
        <v>750</v>
      </c>
      <c r="F215" s="25"/>
      <c r="G215" s="101">
        <f t="shared" si="67"/>
        <v>108871</v>
      </c>
      <c r="H215" s="101">
        <f>+H216+H220+H225+H227+H229</f>
        <v>116</v>
      </c>
      <c r="I215" s="101">
        <f t="shared" ref="I215:P215" si="70">+I216+I220+I225+I227+I229</f>
        <v>803</v>
      </c>
      <c r="J215" s="101">
        <f t="shared" si="70"/>
        <v>787</v>
      </c>
      <c r="K215" s="101">
        <f t="shared" si="70"/>
        <v>1590</v>
      </c>
      <c r="L215" s="101">
        <f t="shared" si="70"/>
        <v>1483</v>
      </c>
      <c r="M215" s="101">
        <f t="shared" si="70"/>
        <v>1622</v>
      </c>
      <c r="N215" s="101">
        <f t="shared" si="70"/>
        <v>1658</v>
      </c>
      <c r="O215" s="101">
        <f t="shared" si="70"/>
        <v>1606</v>
      </c>
      <c r="P215" s="101">
        <f t="shared" si="70"/>
        <v>1701</v>
      </c>
      <c r="Q215" s="101">
        <v>1645</v>
      </c>
      <c r="R215" s="101">
        <v>1685.0000000000002</v>
      </c>
      <c r="S215" s="101">
        <v>1736</v>
      </c>
      <c r="T215" s="101">
        <v>1789</v>
      </c>
      <c r="U215" s="101">
        <v>1853</v>
      </c>
      <c r="V215" s="101">
        <v>1926</v>
      </c>
      <c r="W215" s="101">
        <v>1966</v>
      </c>
      <c r="X215" s="101">
        <v>1965</v>
      </c>
      <c r="Y215" s="101">
        <v>1928</v>
      </c>
      <c r="Z215" s="101">
        <v>1899</v>
      </c>
      <c r="AA215" s="101">
        <v>1878</v>
      </c>
      <c r="AB215" s="101">
        <v>1848</v>
      </c>
      <c r="AC215" s="101">
        <v>1804</v>
      </c>
      <c r="AD215" s="101">
        <v>1757</v>
      </c>
      <c r="AE215" s="101">
        <v>8493</v>
      </c>
      <c r="AF215" s="101">
        <v>9818</v>
      </c>
      <c r="AG215" s="101">
        <v>9004</v>
      </c>
      <c r="AH215" s="101">
        <v>8571</v>
      </c>
      <c r="AI215" s="101">
        <v>7719</v>
      </c>
      <c r="AJ215" s="101">
        <v>6960</v>
      </c>
      <c r="AK215" s="101">
        <v>5877</v>
      </c>
      <c r="AL215" s="101">
        <v>5027</v>
      </c>
      <c r="AM215" s="101">
        <v>3668</v>
      </c>
      <c r="AN215" s="101">
        <v>2933</v>
      </c>
      <c r="AO215" s="101">
        <v>2330</v>
      </c>
      <c r="AP215" s="101">
        <v>1586</v>
      </c>
      <c r="AQ215" s="101">
        <v>1546</v>
      </c>
      <c r="AR215" s="102">
        <v>1788.0000000000002</v>
      </c>
      <c r="AS215" s="101">
        <v>56596</v>
      </c>
      <c r="AT215" s="101">
        <v>31652.000000000004</v>
      </c>
      <c r="AU215" s="101">
        <v>4813</v>
      </c>
      <c r="AV215" s="101">
        <v>4603</v>
      </c>
      <c r="AW215" s="101">
        <v>27049.000000000004</v>
      </c>
      <c r="AX215" s="101">
        <v>2426</v>
      </c>
    </row>
    <row r="216" spans="1:50" s="3" customFormat="1" ht="13.5" x14ac:dyDescent="0.25">
      <c r="A216" s="104"/>
      <c r="B216" s="69"/>
      <c r="C216" s="88"/>
      <c r="D216" s="69">
        <v>130701</v>
      </c>
      <c r="E216" s="29" t="s">
        <v>751</v>
      </c>
      <c r="F216" s="25"/>
      <c r="G216" s="89">
        <f t="shared" si="67"/>
        <v>17646</v>
      </c>
      <c r="H216" s="89">
        <f>SUM(H217:H219)</f>
        <v>20</v>
      </c>
      <c r="I216" s="89">
        <f t="shared" ref="I216:P216" si="71">SUM(I217:I219)</f>
        <v>119</v>
      </c>
      <c r="J216" s="89">
        <f t="shared" si="71"/>
        <v>122</v>
      </c>
      <c r="K216" s="89">
        <f t="shared" si="71"/>
        <v>241</v>
      </c>
      <c r="L216" s="89">
        <f t="shared" si="71"/>
        <v>245</v>
      </c>
      <c r="M216" s="89">
        <f t="shared" si="71"/>
        <v>279</v>
      </c>
      <c r="N216" s="89">
        <f t="shared" si="71"/>
        <v>284</v>
      </c>
      <c r="O216" s="89">
        <f t="shared" si="71"/>
        <v>322</v>
      </c>
      <c r="P216" s="89">
        <f t="shared" si="71"/>
        <v>309</v>
      </c>
      <c r="Q216" s="89">
        <v>225.00000000000003</v>
      </c>
      <c r="R216" s="89">
        <v>239.00000000000006</v>
      </c>
      <c r="S216" s="89">
        <v>253.99999999999997</v>
      </c>
      <c r="T216" s="89">
        <v>271.00000000000006</v>
      </c>
      <c r="U216" s="89">
        <v>292.00000000000006</v>
      </c>
      <c r="V216" s="89">
        <v>317</v>
      </c>
      <c r="W216" s="89">
        <v>329</v>
      </c>
      <c r="X216" s="89">
        <v>326.99999999999994</v>
      </c>
      <c r="Y216" s="89">
        <v>310</v>
      </c>
      <c r="Z216" s="89">
        <v>299</v>
      </c>
      <c r="AA216" s="89">
        <v>287</v>
      </c>
      <c r="AB216" s="89">
        <v>278.00000000000006</v>
      </c>
      <c r="AC216" s="89">
        <v>272</v>
      </c>
      <c r="AD216" s="89">
        <v>270</v>
      </c>
      <c r="AE216" s="89">
        <v>1334.0000000000002</v>
      </c>
      <c r="AF216" s="89">
        <v>1457.0000000000002</v>
      </c>
      <c r="AG216" s="89">
        <v>1452.0000000000002</v>
      </c>
      <c r="AH216" s="89">
        <v>1418.9999999999998</v>
      </c>
      <c r="AI216" s="89">
        <v>1300</v>
      </c>
      <c r="AJ216" s="89">
        <v>1147.0000000000002</v>
      </c>
      <c r="AK216" s="89">
        <v>930</v>
      </c>
      <c r="AL216" s="89">
        <v>821</v>
      </c>
      <c r="AM216" s="89">
        <v>694.00000000000011</v>
      </c>
      <c r="AN216" s="89">
        <v>466.00000000000011</v>
      </c>
      <c r="AO216" s="89">
        <v>373.00000000000011</v>
      </c>
      <c r="AP216" s="89">
        <v>288</v>
      </c>
      <c r="AQ216" s="89">
        <v>315.00000000000006</v>
      </c>
      <c r="AR216" s="90">
        <v>256.00000000000006</v>
      </c>
      <c r="AS216" s="89">
        <v>8886.0000000000018</v>
      </c>
      <c r="AT216" s="89">
        <v>4996.0000000000009</v>
      </c>
      <c r="AU216" s="89">
        <v>760.00000000000011</v>
      </c>
      <c r="AV216" s="89">
        <v>680.00000000000011</v>
      </c>
      <c r="AW216" s="89">
        <v>4316.0000000000009</v>
      </c>
      <c r="AX216" s="89">
        <v>346</v>
      </c>
    </row>
    <row r="217" spans="1:50" s="3" customFormat="1" ht="13.5" x14ac:dyDescent="0.25">
      <c r="A217" s="103">
        <f>+A215+1</f>
        <v>1</v>
      </c>
      <c r="B217" s="69">
        <f>+B214+1</f>
        <v>160</v>
      </c>
      <c r="C217" s="88" t="s">
        <v>412</v>
      </c>
      <c r="D217" s="69">
        <v>130701</v>
      </c>
      <c r="E217" s="27" t="s">
        <v>565</v>
      </c>
      <c r="F217" s="27" t="s">
        <v>413</v>
      </c>
      <c r="G217" s="83">
        <f t="shared" si="67"/>
        <v>14509.600998696835</v>
      </c>
      <c r="H217" s="83">
        <v>16</v>
      </c>
      <c r="I217" s="83">
        <v>98</v>
      </c>
      <c r="J217" s="83">
        <v>100</v>
      </c>
      <c r="K217" s="83">
        <v>198</v>
      </c>
      <c r="L217" s="83">
        <v>201</v>
      </c>
      <c r="M217" s="83">
        <v>229</v>
      </c>
      <c r="N217" s="83">
        <v>234</v>
      </c>
      <c r="O217" s="83">
        <v>265</v>
      </c>
      <c r="P217" s="83">
        <v>254</v>
      </c>
      <c r="Q217" s="83">
        <v>185.01410652053042</v>
      </c>
      <c r="R217" s="83">
        <v>196.52609537069677</v>
      </c>
      <c r="S217" s="83">
        <v>208.86036913873207</v>
      </c>
      <c r="T217" s="83">
        <v>222.83921274250554</v>
      </c>
      <c r="U217" s="83">
        <v>240.10719601775506</v>
      </c>
      <c r="V217" s="83">
        <v>260.66431896448057</v>
      </c>
      <c r="W217" s="83">
        <v>270.53173797890889</v>
      </c>
      <c r="X217" s="83">
        <v>268.88716814317081</v>
      </c>
      <c r="Y217" s="83">
        <v>254.90832453939743</v>
      </c>
      <c r="Z217" s="83">
        <v>245.86319044283815</v>
      </c>
      <c r="AA217" s="83">
        <v>235.99577142840985</v>
      </c>
      <c r="AB217" s="83">
        <v>228.59520716758871</v>
      </c>
      <c r="AC217" s="83">
        <v>223.66149766037455</v>
      </c>
      <c r="AD217" s="83">
        <v>222.01692782463647</v>
      </c>
      <c r="AE217" s="83">
        <v>1096.9280804372781</v>
      </c>
      <c r="AF217" s="83">
        <v>1198.0691253351681</v>
      </c>
      <c r="AG217" s="83">
        <v>1193.9577007458231</v>
      </c>
      <c r="AH217" s="83">
        <v>1166.8222984561448</v>
      </c>
      <c r="AI217" s="83">
        <v>1068.9703932297311</v>
      </c>
      <c r="AJ217" s="83">
        <v>943.16080079577068</v>
      </c>
      <c r="AK217" s="83">
        <v>764.72497361819228</v>
      </c>
      <c r="AL217" s="83">
        <v>675.0959175704686</v>
      </c>
      <c r="AM217" s="83">
        <v>570.66573300110269</v>
      </c>
      <c r="AN217" s="83">
        <v>383.18477172696527</v>
      </c>
      <c r="AO217" s="83">
        <v>306.71227436514602</v>
      </c>
      <c r="AP217" s="83">
        <v>236.81805634627889</v>
      </c>
      <c r="AQ217" s="83">
        <v>259.0197491287426</v>
      </c>
      <c r="AR217" s="87">
        <v>210.50493897447018</v>
      </c>
      <c r="AS217" s="83">
        <v>7306.8237801841487</v>
      </c>
      <c r="AT217" s="83">
        <v>4108.1354496736449</v>
      </c>
      <c r="AU217" s="83">
        <v>624.93653758045832</v>
      </c>
      <c r="AV217" s="83">
        <v>559.1537441509364</v>
      </c>
      <c r="AW217" s="83">
        <v>3548.9817055227081</v>
      </c>
      <c r="AX217" s="83">
        <v>284.51058158268228</v>
      </c>
    </row>
    <row r="218" spans="1:50" s="3" customFormat="1" ht="13.5" x14ac:dyDescent="0.25">
      <c r="A218" s="103">
        <f>+A217+1</f>
        <v>2</v>
      </c>
      <c r="B218" s="69">
        <f>+B217+1</f>
        <v>161</v>
      </c>
      <c r="C218" s="88" t="s">
        <v>414</v>
      </c>
      <c r="D218" s="69">
        <v>130701</v>
      </c>
      <c r="E218" s="27" t="s">
        <v>259</v>
      </c>
      <c r="F218" s="27" t="s">
        <v>75</v>
      </c>
      <c r="G218" s="83">
        <f t="shared" si="67"/>
        <v>1435.5598832675482</v>
      </c>
      <c r="H218" s="83">
        <v>2</v>
      </c>
      <c r="I218" s="83">
        <v>10</v>
      </c>
      <c r="J218" s="83">
        <v>10</v>
      </c>
      <c r="K218" s="83">
        <v>20</v>
      </c>
      <c r="L218" s="83">
        <v>20</v>
      </c>
      <c r="M218" s="83">
        <v>23</v>
      </c>
      <c r="N218" s="83">
        <v>23</v>
      </c>
      <c r="O218" s="83">
        <v>26</v>
      </c>
      <c r="P218" s="83">
        <v>25</v>
      </c>
      <c r="Q218" s="83">
        <v>18.299885615382593</v>
      </c>
      <c r="R218" s="83">
        <v>19.438545164784177</v>
      </c>
      <c r="S218" s="83">
        <v>20.658537539143012</v>
      </c>
      <c r="T218" s="83">
        <v>22.041195563416366</v>
      </c>
      <c r="U218" s="83">
        <v>23.749184887518737</v>
      </c>
      <c r="V218" s="83">
        <v>25.782505511450132</v>
      </c>
      <c r="W218" s="83">
        <v>26.758499410937212</v>
      </c>
      <c r="X218" s="83">
        <v>26.595833761022696</v>
      </c>
      <c r="Y218" s="83">
        <v>25.213175736749346</v>
      </c>
      <c r="Z218" s="83">
        <v>24.318514662219531</v>
      </c>
      <c r="AA218" s="83">
        <v>23.342520762732459</v>
      </c>
      <c r="AB218" s="83">
        <v>22.610525338117156</v>
      </c>
      <c r="AC218" s="83">
        <v>22.122528388373624</v>
      </c>
      <c r="AD218" s="83">
        <v>21.959862738459108</v>
      </c>
      <c r="AE218" s="83">
        <v>108.49798849297946</v>
      </c>
      <c r="AF218" s="83">
        <v>118.50192596272194</v>
      </c>
      <c r="AG218" s="83">
        <v>118.09526183793564</v>
      </c>
      <c r="AH218" s="83">
        <v>115.4112786143462</v>
      </c>
      <c r="AI218" s="83">
        <v>105.73267244443274</v>
      </c>
      <c r="AJ218" s="83">
        <v>93.288750225972592</v>
      </c>
      <c r="AK218" s="83">
        <v>75.639527210248033</v>
      </c>
      <c r="AL218" s="83">
        <v>66.774249289907132</v>
      </c>
      <c r="AM218" s="83">
        <v>56.444980520335641</v>
      </c>
      <c r="AN218" s="83">
        <v>37.901096430081282</v>
      </c>
      <c r="AO218" s="83">
        <v>30.33714370905647</v>
      </c>
      <c r="AP218" s="83">
        <v>23.423853587689713</v>
      </c>
      <c r="AQ218" s="83">
        <v>25.619839861535631</v>
      </c>
      <c r="AR218" s="87">
        <v>20.821203189057528</v>
      </c>
      <c r="AS218" s="83">
        <v>722.72348257017654</v>
      </c>
      <c r="AT218" s="83">
        <v>406.33879348645081</v>
      </c>
      <c r="AU218" s="83">
        <v>61.812946967514527</v>
      </c>
      <c r="AV218" s="83">
        <v>55.30632097093406</v>
      </c>
      <c r="AW218" s="83">
        <v>351.03247251551676</v>
      </c>
      <c r="AX218" s="83">
        <v>28.141157435210559</v>
      </c>
    </row>
    <row r="219" spans="1:50" s="3" customFormat="1" ht="13.5" x14ac:dyDescent="0.25">
      <c r="A219" s="103">
        <f>+A218+1</f>
        <v>3</v>
      </c>
      <c r="B219" s="69">
        <f>+B218+1</f>
        <v>162</v>
      </c>
      <c r="C219" s="88" t="s">
        <v>415</v>
      </c>
      <c r="D219" s="69">
        <v>130701</v>
      </c>
      <c r="E219" s="27" t="s">
        <v>259</v>
      </c>
      <c r="F219" s="27" t="s">
        <v>74</v>
      </c>
      <c r="G219" s="83">
        <f t="shared" si="67"/>
        <v>1700.839118035615</v>
      </c>
      <c r="H219" s="83">
        <v>2</v>
      </c>
      <c r="I219" s="83">
        <v>11</v>
      </c>
      <c r="J219" s="83">
        <v>12</v>
      </c>
      <c r="K219" s="83">
        <v>23</v>
      </c>
      <c r="L219" s="83">
        <v>24</v>
      </c>
      <c r="M219" s="83">
        <v>27</v>
      </c>
      <c r="N219" s="83">
        <v>27</v>
      </c>
      <c r="O219" s="83">
        <v>31</v>
      </c>
      <c r="P219" s="83">
        <v>30</v>
      </c>
      <c r="Q219" s="83">
        <v>21.686007864087021</v>
      </c>
      <c r="R219" s="83">
        <v>23.0353594645191</v>
      </c>
      <c r="S219" s="83">
        <v>24.481093322124899</v>
      </c>
      <c r="T219" s="83">
        <v>26.119591694078142</v>
      </c>
      <c r="U219" s="83">
        <v>28.143619094726262</v>
      </c>
      <c r="V219" s="83">
        <v>30.553175524069264</v>
      </c>
      <c r="W219" s="83">
        <v>31.709762610153909</v>
      </c>
      <c r="X219" s="83">
        <v>31.516998095806464</v>
      </c>
      <c r="Y219" s="83">
        <v>29.878499723853228</v>
      </c>
      <c r="Z219" s="83">
        <v>28.818294894942305</v>
      </c>
      <c r="AA219" s="83">
        <v>27.661707808857663</v>
      </c>
      <c r="AB219" s="83">
        <v>26.794267494294182</v>
      </c>
      <c r="AC219" s="83">
        <v>26.215973951251861</v>
      </c>
      <c r="AD219" s="83">
        <v>26.02320943690442</v>
      </c>
      <c r="AE219" s="83">
        <v>128.5739310697426</v>
      </c>
      <c r="AF219" s="83">
        <v>140.42894870211018</v>
      </c>
      <c r="AG219" s="83">
        <v>139.94703741624156</v>
      </c>
      <c r="AH219" s="83">
        <v>136.76642292950879</v>
      </c>
      <c r="AI219" s="83">
        <v>125.29693432583611</v>
      </c>
      <c r="AJ219" s="83">
        <v>110.55044897825692</v>
      </c>
      <c r="AK219" s="83">
        <v>89.635499171559673</v>
      </c>
      <c r="AL219" s="83">
        <v>79.129833139624196</v>
      </c>
      <c r="AM219" s="83">
        <v>66.889286478561729</v>
      </c>
      <c r="AN219" s="83">
        <v>44.914131842953566</v>
      </c>
      <c r="AO219" s="83">
        <v>35.950581925797593</v>
      </c>
      <c r="AP219" s="83">
        <v>27.758090066031382</v>
      </c>
      <c r="AQ219" s="83">
        <v>30.36041100972183</v>
      </c>
      <c r="AR219" s="87">
        <v>24.673857836472344</v>
      </c>
      <c r="AS219" s="83">
        <v>856.45273724567676</v>
      </c>
      <c r="AT219" s="83">
        <v>481.52575683990557</v>
      </c>
      <c r="AU219" s="83">
        <v>73.250515452027258</v>
      </c>
      <c r="AV219" s="83">
        <v>65.539934878129657</v>
      </c>
      <c r="AW219" s="83">
        <v>415.98582196177591</v>
      </c>
      <c r="AX219" s="83">
        <v>33.348260982107135</v>
      </c>
    </row>
    <row r="220" spans="1:50" s="3" customFormat="1" ht="13.5" x14ac:dyDescent="0.25">
      <c r="A220" s="114"/>
      <c r="B220" s="69"/>
      <c r="C220" s="88"/>
      <c r="D220" s="69">
        <v>130702</v>
      </c>
      <c r="E220" s="10" t="s">
        <v>752</v>
      </c>
      <c r="F220" s="15"/>
      <c r="G220" s="89">
        <f t="shared" si="67"/>
        <v>45318</v>
      </c>
      <c r="H220" s="89">
        <f>SUM(H221:H224)</f>
        <v>41</v>
      </c>
      <c r="I220" s="89">
        <f t="shared" ref="I220:P220" si="72">SUM(I221:I224)</f>
        <v>291</v>
      </c>
      <c r="J220" s="89">
        <f t="shared" si="72"/>
        <v>298</v>
      </c>
      <c r="K220" s="89">
        <f t="shared" si="72"/>
        <v>589</v>
      </c>
      <c r="L220" s="89">
        <f t="shared" si="72"/>
        <v>568</v>
      </c>
      <c r="M220" s="89">
        <f t="shared" si="72"/>
        <v>626</v>
      </c>
      <c r="N220" s="89">
        <f t="shared" si="72"/>
        <v>573</v>
      </c>
      <c r="O220" s="89">
        <f t="shared" si="72"/>
        <v>608</v>
      </c>
      <c r="P220" s="89">
        <f t="shared" si="72"/>
        <v>666</v>
      </c>
      <c r="Q220" s="89">
        <v>764</v>
      </c>
      <c r="R220" s="89">
        <v>772.00000000000023</v>
      </c>
      <c r="S220" s="89">
        <v>783</v>
      </c>
      <c r="T220" s="89">
        <v>793</v>
      </c>
      <c r="U220" s="89">
        <v>803</v>
      </c>
      <c r="V220" s="89">
        <v>815</v>
      </c>
      <c r="W220" s="89">
        <v>818</v>
      </c>
      <c r="X220" s="89">
        <v>809</v>
      </c>
      <c r="Y220" s="89">
        <v>788</v>
      </c>
      <c r="Z220" s="89">
        <v>772.00000000000011</v>
      </c>
      <c r="AA220" s="89">
        <v>757</v>
      </c>
      <c r="AB220" s="89">
        <v>743</v>
      </c>
      <c r="AC220" s="89">
        <v>731</v>
      </c>
      <c r="AD220" s="89">
        <v>724.99999999999989</v>
      </c>
      <c r="AE220" s="89">
        <v>3641.0000000000005</v>
      </c>
      <c r="AF220" s="89">
        <v>4419.0000000000009</v>
      </c>
      <c r="AG220" s="89">
        <v>3858</v>
      </c>
      <c r="AH220" s="89">
        <v>3545.0000000000009</v>
      </c>
      <c r="AI220" s="89">
        <v>3138</v>
      </c>
      <c r="AJ220" s="89">
        <v>2872</v>
      </c>
      <c r="AK220" s="89">
        <v>2578.0000000000005</v>
      </c>
      <c r="AL220" s="89">
        <v>2021.9999999999998</v>
      </c>
      <c r="AM220" s="89">
        <v>1349</v>
      </c>
      <c r="AN220" s="89">
        <v>1219.9999999999998</v>
      </c>
      <c r="AO220" s="89">
        <v>948</v>
      </c>
      <c r="AP220" s="89">
        <v>588</v>
      </c>
      <c r="AQ220" s="89">
        <v>637</v>
      </c>
      <c r="AR220" s="90">
        <v>789.00000000000011</v>
      </c>
      <c r="AS220" s="89">
        <v>24074</v>
      </c>
      <c r="AT220" s="89">
        <v>13465.000000000004</v>
      </c>
      <c r="AU220" s="89">
        <v>2065</v>
      </c>
      <c r="AV220" s="89">
        <v>1889.0000000000002</v>
      </c>
      <c r="AW220" s="89">
        <v>11576.000000000004</v>
      </c>
      <c r="AX220" s="89">
        <v>1073</v>
      </c>
    </row>
    <row r="221" spans="1:50" s="3" customFormat="1" ht="13.5" x14ac:dyDescent="0.25">
      <c r="A221" s="103">
        <v>1</v>
      </c>
      <c r="B221" s="69">
        <f>+B219+1</f>
        <v>163</v>
      </c>
      <c r="C221" s="88" t="s">
        <v>416</v>
      </c>
      <c r="D221" s="69">
        <v>130702</v>
      </c>
      <c r="E221" s="27" t="s">
        <v>588</v>
      </c>
      <c r="F221" s="27" t="s">
        <v>67</v>
      </c>
      <c r="G221" s="83">
        <f t="shared" si="67"/>
        <v>28348.478802229609</v>
      </c>
      <c r="H221" s="83">
        <v>26</v>
      </c>
      <c r="I221" s="83">
        <v>182</v>
      </c>
      <c r="J221" s="83">
        <v>186</v>
      </c>
      <c r="K221" s="83">
        <v>368</v>
      </c>
      <c r="L221" s="83">
        <v>355</v>
      </c>
      <c r="M221" s="83">
        <v>391</v>
      </c>
      <c r="N221" s="83">
        <v>359</v>
      </c>
      <c r="O221" s="83">
        <v>380</v>
      </c>
      <c r="P221" s="83">
        <v>417</v>
      </c>
      <c r="Q221" s="83">
        <v>477.93028701073257</v>
      </c>
      <c r="R221" s="83">
        <v>482.93479263388167</v>
      </c>
      <c r="S221" s="83">
        <v>489.81598786571152</v>
      </c>
      <c r="T221" s="83">
        <v>496.07161989464777</v>
      </c>
      <c r="U221" s="83">
        <v>502.32725192358407</v>
      </c>
      <c r="V221" s="83">
        <v>509.83401035830769</v>
      </c>
      <c r="W221" s="83">
        <v>511.7106999669885</v>
      </c>
      <c r="X221" s="83">
        <v>506.08063114094585</v>
      </c>
      <c r="Y221" s="83">
        <v>492.94380388017964</v>
      </c>
      <c r="Z221" s="83">
        <v>482.93479263388167</v>
      </c>
      <c r="AA221" s="83">
        <v>473.55134459047724</v>
      </c>
      <c r="AB221" s="83">
        <v>464.79345974996636</v>
      </c>
      <c r="AC221" s="83">
        <v>457.28670131524279</v>
      </c>
      <c r="AD221" s="83">
        <v>453.53332209788101</v>
      </c>
      <c r="AE221" s="83">
        <v>2277.6756217357038</v>
      </c>
      <c r="AF221" s="83">
        <v>2764.3637935869469</v>
      </c>
      <c r="AG221" s="83">
        <v>2413.4228367636206</v>
      </c>
      <c r="AH221" s="83">
        <v>2217.6215542579152</v>
      </c>
      <c r="AI221" s="83">
        <v>1963.0173306802078</v>
      </c>
      <c r="AJ221" s="83">
        <v>1796.6175187105025</v>
      </c>
      <c r="AK221" s="83">
        <v>1612.7019370597759</v>
      </c>
      <c r="AL221" s="83">
        <v>1264.8887962509177</v>
      </c>
      <c r="AM221" s="83">
        <v>843.88476070350555</v>
      </c>
      <c r="AN221" s="83">
        <v>763.18710753022742</v>
      </c>
      <c r="AO221" s="83">
        <v>593.03391634316029</v>
      </c>
      <c r="AP221" s="83">
        <v>367.83116330145384</v>
      </c>
      <c r="AQ221" s="83">
        <v>398.48376024324165</v>
      </c>
      <c r="AR221" s="87">
        <v>493.56936708307336</v>
      </c>
      <c r="AS221" s="83">
        <v>15059.808546461225</v>
      </c>
      <c r="AT221" s="83">
        <v>8423.208526962715</v>
      </c>
      <c r="AU221" s="83">
        <v>1291.7880139753438</v>
      </c>
      <c r="AV221" s="83">
        <v>1181.6888902660653</v>
      </c>
      <c r="AW221" s="83">
        <v>7241.5196366966502</v>
      </c>
      <c r="AX221" s="83">
        <v>671.22931670486389</v>
      </c>
    </row>
    <row r="222" spans="1:50" s="3" customFormat="1" ht="13.5" x14ac:dyDescent="0.25">
      <c r="A222" s="103">
        <f>+A221+1</f>
        <v>2</v>
      </c>
      <c r="B222" s="69">
        <f>+B221+1</f>
        <v>164</v>
      </c>
      <c r="C222" s="88" t="s">
        <v>417</v>
      </c>
      <c r="D222" s="69">
        <v>130702</v>
      </c>
      <c r="E222" s="27" t="s">
        <v>242</v>
      </c>
      <c r="F222" s="27" t="s">
        <v>68</v>
      </c>
      <c r="G222" s="83">
        <f t="shared" si="67"/>
        <v>10920.30320535695</v>
      </c>
      <c r="H222" s="83">
        <v>10</v>
      </c>
      <c r="I222" s="83">
        <v>70</v>
      </c>
      <c r="J222" s="83">
        <v>72</v>
      </c>
      <c r="K222" s="83">
        <v>142</v>
      </c>
      <c r="L222" s="83">
        <v>137</v>
      </c>
      <c r="M222" s="83">
        <v>151</v>
      </c>
      <c r="N222" s="83">
        <v>138</v>
      </c>
      <c r="O222" s="83">
        <v>147</v>
      </c>
      <c r="P222" s="83">
        <v>160</v>
      </c>
      <c r="Q222" s="83">
        <v>184.09642220525589</v>
      </c>
      <c r="R222" s="83">
        <v>186.0241334325361</v>
      </c>
      <c r="S222" s="83">
        <v>188.67473637004628</v>
      </c>
      <c r="T222" s="83">
        <v>191.0843754041465</v>
      </c>
      <c r="U222" s="83">
        <v>193.49401443824669</v>
      </c>
      <c r="V222" s="83">
        <v>196.38558127916698</v>
      </c>
      <c r="W222" s="83">
        <v>197.10847298939703</v>
      </c>
      <c r="X222" s="83">
        <v>194.93979785870684</v>
      </c>
      <c r="Y222" s="83">
        <v>189.87955588709639</v>
      </c>
      <c r="Z222" s="83">
        <v>186.02413343253605</v>
      </c>
      <c r="AA222" s="83">
        <v>182.4096748813858</v>
      </c>
      <c r="AB222" s="83">
        <v>179.03618023364544</v>
      </c>
      <c r="AC222" s="83">
        <v>176.14461339272523</v>
      </c>
      <c r="AD222" s="83">
        <v>174.69882997226509</v>
      </c>
      <c r="AE222" s="83">
        <v>877.34957231588578</v>
      </c>
      <c r="AF222" s="83">
        <v>1064.819489168882</v>
      </c>
      <c r="AG222" s="83">
        <v>929.63873935586025</v>
      </c>
      <c r="AH222" s="83">
        <v>854.21703758852391</v>
      </c>
      <c r="AI222" s="83">
        <v>756.1447289006453</v>
      </c>
      <c r="AJ222" s="83">
        <v>692.04833059357975</v>
      </c>
      <c r="AK222" s="83">
        <v>621.20494299103359</v>
      </c>
      <c r="AL222" s="83">
        <v>487.22901269506207</v>
      </c>
      <c r="AM222" s="83">
        <v>325.06030570011802</v>
      </c>
      <c r="AN222" s="83">
        <v>293.97596216022532</v>
      </c>
      <c r="AO222" s="83">
        <v>228.43378043269973</v>
      </c>
      <c r="AP222" s="83">
        <v>141.68677520509226</v>
      </c>
      <c r="AQ222" s="83">
        <v>153.49400647218326</v>
      </c>
      <c r="AR222" s="87">
        <v>190.12051979050642</v>
      </c>
      <c r="AS222" s="83">
        <v>5800.9650106928402</v>
      </c>
      <c r="AT222" s="83">
        <v>3244.578959415931</v>
      </c>
      <c r="AU222" s="83">
        <v>497.59046054169306</v>
      </c>
      <c r="AV222" s="83">
        <v>455.18081354152946</v>
      </c>
      <c r="AW222" s="83">
        <v>2789.3981458744015</v>
      </c>
      <c r="AX222" s="83">
        <v>258.5542683589523</v>
      </c>
    </row>
    <row r="223" spans="1:50" s="3" customFormat="1" ht="13.5" x14ac:dyDescent="0.25">
      <c r="A223" s="103">
        <f t="shared" ref="A223:B224" si="73">+A222+1</f>
        <v>3</v>
      </c>
      <c r="B223" s="69">
        <f t="shared" si="73"/>
        <v>165</v>
      </c>
      <c r="C223" s="88" t="s">
        <v>418</v>
      </c>
      <c r="D223" s="69">
        <v>130702</v>
      </c>
      <c r="E223" s="27" t="s">
        <v>259</v>
      </c>
      <c r="F223" s="27" t="s">
        <v>69</v>
      </c>
      <c r="G223" s="83">
        <f t="shared" si="67"/>
        <v>4848.5825459339067</v>
      </c>
      <c r="H223" s="83">
        <v>4</v>
      </c>
      <c r="I223" s="83">
        <v>31</v>
      </c>
      <c r="J223" s="83">
        <v>32</v>
      </c>
      <c r="K223" s="83">
        <v>63</v>
      </c>
      <c r="L223" s="83">
        <v>61</v>
      </c>
      <c r="M223" s="83">
        <v>67</v>
      </c>
      <c r="N223" s="83">
        <v>61</v>
      </c>
      <c r="O223" s="83">
        <v>65</v>
      </c>
      <c r="P223" s="83">
        <v>71</v>
      </c>
      <c r="Q223" s="83">
        <v>81.747386900151213</v>
      </c>
      <c r="R223" s="83">
        <v>82.603380480257528</v>
      </c>
      <c r="S223" s="83">
        <v>83.780371652903682</v>
      </c>
      <c r="T223" s="83">
        <v>84.850363628036547</v>
      </c>
      <c r="U223" s="83">
        <v>85.920355603169426</v>
      </c>
      <c r="V223" s="83">
        <v>87.204345973328856</v>
      </c>
      <c r="W223" s="83">
        <v>87.525343565868724</v>
      </c>
      <c r="X223" s="83">
        <v>86.562350788249134</v>
      </c>
      <c r="Y223" s="83">
        <v>84.315367640470114</v>
      </c>
      <c r="Z223" s="83">
        <v>82.603380480257528</v>
      </c>
      <c r="AA223" s="83">
        <v>80.998392517558216</v>
      </c>
      <c r="AB223" s="83">
        <v>79.500403752372193</v>
      </c>
      <c r="AC223" s="83">
        <v>78.216413382212764</v>
      </c>
      <c r="AD223" s="83">
        <v>77.574418197133042</v>
      </c>
      <c r="AE223" s="83">
        <v>389.58407814587775</v>
      </c>
      <c r="AF223" s="83">
        <v>472.82945381121499</v>
      </c>
      <c r="AG223" s="83">
        <v>412.80290400626103</v>
      </c>
      <c r="AH223" s="83">
        <v>379.31215518460226</v>
      </c>
      <c r="AI223" s="83">
        <v>335.76348179669441</v>
      </c>
      <c r="AJ223" s="83">
        <v>307.30169525816007</v>
      </c>
      <c r="AK223" s="83">
        <v>275.84393118925374</v>
      </c>
      <c r="AL223" s="83">
        <v>216.35237737186623</v>
      </c>
      <c r="AM223" s="83">
        <v>144.34191744542409</v>
      </c>
      <c r="AN223" s="83">
        <v>130.53902096621007</v>
      </c>
      <c r="AO223" s="83">
        <v>101.43523924259603</v>
      </c>
      <c r="AP223" s="83">
        <v>62.915528137812714</v>
      </c>
      <c r="AQ223" s="83">
        <v>68.158488815963779</v>
      </c>
      <c r="AR223" s="87">
        <v>84.422366837983404</v>
      </c>
      <c r="AS223" s="83">
        <v>2575.8986809348703</v>
      </c>
      <c r="AT223" s="83">
        <v>1440.7441945164087</v>
      </c>
      <c r="AU223" s="83">
        <v>220.95334286493755</v>
      </c>
      <c r="AV223" s="83">
        <v>202.12148410259906</v>
      </c>
      <c r="AW223" s="83">
        <v>1238.6227104138097</v>
      </c>
      <c r="AX223" s="83">
        <v>114.81013893175688</v>
      </c>
    </row>
    <row r="224" spans="1:50" s="3" customFormat="1" ht="13.5" x14ac:dyDescent="0.25">
      <c r="A224" s="103">
        <f t="shared" si="73"/>
        <v>4</v>
      </c>
      <c r="B224" s="69">
        <f t="shared" si="73"/>
        <v>166</v>
      </c>
      <c r="C224" s="88" t="s">
        <v>583</v>
      </c>
      <c r="D224" s="69">
        <v>130702</v>
      </c>
      <c r="E224" s="27" t="s">
        <v>259</v>
      </c>
      <c r="F224" s="27" t="s">
        <v>584</v>
      </c>
      <c r="G224" s="83">
        <f t="shared" si="67"/>
        <v>1200.6354464795404</v>
      </c>
      <c r="H224" s="83">
        <v>1</v>
      </c>
      <c r="I224" s="83">
        <v>8</v>
      </c>
      <c r="J224" s="83">
        <v>8</v>
      </c>
      <c r="K224" s="83">
        <v>16</v>
      </c>
      <c r="L224" s="83">
        <v>15</v>
      </c>
      <c r="M224" s="83">
        <v>17</v>
      </c>
      <c r="N224" s="83">
        <v>15</v>
      </c>
      <c r="O224" s="83">
        <v>16</v>
      </c>
      <c r="P224" s="83">
        <v>18</v>
      </c>
      <c r="Q224" s="83">
        <v>20.225903883860319</v>
      </c>
      <c r="R224" s="83">
        <v>20.437693453324822</v>
      </c>
      <c r="S224" s="83">
        <v>20.728904111338519</v>
      </c>
      <c r="T224" s="83">
        <v>20.993641073169155</v>
      </c>
      <c r="U224" s="83">
        <v>21.258378034999783</v>
      </c>
      <c r="V224" s="83">
        <v>21.576062389196547</v>
      </c>
      <c r="W224" s="83">
        <v>21.655483477745737</v>
      </c>
      <c r="X224" s="83">
        <v>21.417220212098165</v>
      </c>
      <c r="Y224" s="83">
        <v>20.861272592253837</v>
      </c>
      <c r="Z224" s="83">
        <v>20.437693453324822</v>
      </c>
      <c r="AA224" s="83">
        <v>20.040588010578876</v>
      </c>
      <c r="AB224" s="83">
        <v>19.66995626401599</v>
      </c>
      <c r="AC224" s="83">
        <v>19.352271909819233</v>
      </c>
      <c r="AD224" s="83">
        <v>19.193429732720851</v>
      </c>
      <c r="AE224" s="83">
        <v>96.390727802533277</v>
      </c>
      <c r="AF224" s="83">
        <v>116.98726343295647</v>
      </c>
      <c r="AG224" s="83">
        <v>102.13551987425799</v>
      </c>
      <c r="AH224" s="83">
        <v>93.849252968959192</v>
      </c>
      <c r="AI224" s="83">
        <v>83.074458622452468</v>
      </c>
      <c r="AJ224" s="83">
        <v>76.032455437757633</v>
      </c>
      <c r="AK224" s="83">
        <v>68.249188759937041</v>
      </c>
      <c r="AL224" s="83">
        <v>53.529813682153886</v>
      </c>
      <c r="AM224" s="83">
        <v>35.713016150952313</v>
      </c>
      <c r="AN224" s="83">
        <v>32.297909343337153</v>
      </c>
      <c r="AO224" s="83">
        <v>25.097063981543954</v>
      </c>
      <c r="AP224" s="83">
        <v>15.566533355641187</v>
      </c>
      <c r="AQ224" s="83">
        <v>16.863744468611287</v>
      </c>
      <c r="AR224" s="87">
        <v>20.887746288436897</v>
      </c>
      <c r="AS224" s="83">
        <v>637.32776191106461</v>
      </c>
      <c r="AT224" s="83">
        <v>356.46831910494666</v>
      </c>
      <c r="AU224" s="83">
        <v>54.668182618025604</v>
      </c>
      <c r="AV224" s="83">
        <v>50.008812089806476</v>
      </c>
      <c r="AW224" s="83">
        <v>306.45950701514016</v>
      </c>
      <c r="AX224" s="83">
        <v>28.406276004426854</v>
      </c>
    </row>
    <row r="225" spans="1:50" s="3" customFormat="1" ht="13.5" x14ac:dyDescent="0.25">
      <c r="A225" s="104"/>
      <c r="B225" s="69"/>
      <c r="C225" s="88"/>
      <c r="D225" s="69">
        <v>130703</v>
      </c>
      <c r="E225" s="10" t="s">
        <v>753</v>
      </c>
      <c r="F225" s="15"/>
      <c r="G225" s="89">
        <f t="shared" si="67"/>
        <v>3979</v>
      </c>
      <c r="H225" s="89">
        <f>+H226</f>
        <v>5</v>
      </c>
      <c r="I225" s="89">
        <f t="shared" ref="I225:P225" si="74">+I226</f>
        <v>27</v>
      </c>
      <c r="J225" s="89">
        <f t="shared" si="74"/>
        <v>35</v>
      </c>
      <c r="K225" s="89">
        <f t="shared" si="74"/>
        <v>62</v>
      </c>
      <c r="L225" s="89">
        <f t="shared" si="74"/>
        <v>46</v>
      </c>
      <c r="M225" s="89">
        <f t="shared" si="74"/>
        <v>56</v>
      </c>
      <c r="N225" s="89">
        <f t="shared" si="74"/>
        <v>79</v>
      </c>
      <c r="O225" s="89">
        <f t="shared" si="74"/>
        <v>56</v>
      </c>
      <c r="P225" s="89">
        <f t="shared" si="74"/>
        <v>58</v>
      </c>
      <c r="Q225" s="89">
        <v>60</v>
      </c>
      <c r="R225" s="89">
        <v>62</v>
      </c>
      <c r="S225" s="89">
        <v>66</v>
      </c>
      <c r="T225" s="89">
        <v>69</v>
      </c>
      <c r="U225" s="89">
        <v>75</v>
      </c>
      <c r="V225" s="89">
        <v>82</v>
      </c>
      <c r="W225" s="89">
        <v>84</v>
      </c>
      <c r="X225" s="89">
        <v>84</v>
      </c>
      <c r="Y225" s="89">
        <v>80</v>
      </c>
      <c r="Z225" s="89">
        <v>78</v>
      </c>
      <c r="AA225" s="89">
        <v>78</v>
      </c>
      <c r="AB225" s="89">
        <v>73</v>
      </c>
      <c r="AC225" s="89">
        <v>70</v>
      </c>
      <c r="AD225" s="89">
        <v>64</v>
      </c>
      <c r="AE225" s="89">
        <v>288.00000000000006</v>
      </c>
      <c r="AF225" s="89">
        <v>374</v>
      </c>
      <c r="AG225" s="89">
        <v>347</v>
      </c>
      <c r="AH225" s="89">
        <v>265</v>
      </c>
      <c r="AI225" s="89">
        <v>207</v>
      </c>
      <c r="AJ225" s="89">
        <v>264</v>
      </c>
      <c r="AK225" s="89">
        <v>204</v>
      </c>
      <c r="AL225" s="89">
        <v>222</v>
      </c>
      <c r="AM225" s="89">
        <v>116</v>
      </c>
      <c r="AN225" s="89">
        <v>134</v>
      </c>
      <c r="AO225" s="89">
        <v>69</v>
      </c>
      <c r="AP225" s="89">
        <v>57</v>
      </c>
      <c r="AQ225" s="89">
        <v>50</v>
      </c>
      <c r="AR225" s="90">
        <v>76</v>
      </c>
      <c r="AS225" s="89">
        <v>2031</v>
      </c>
      <c r="AT225" s="89">
        <v>1098</v>
      </c>
      <c r="AU225" s="89">
        <v>192</v>
      </c>
      <c r="AV225" s="89">
        <v>175.00000000000003</v>
      </c>
      <c r="AW225" s="89">
        <v>923</v>
      </c>
      <c r="AX225" s="89">
        <v>102</v>
      </c>
    </row>
    <row r="226" spans="1:50" s="3" customFormat="1" ht="13.5" x14ac:dyDescent="0.25">
      <c r="A226" s="103">
        <v>1</v>
      </c>
      <c r="B226" s="69">
        <f>+B224+1</f>
        <v>167</v>
      </c>
      <c r="C226" s="88" t="s">
        <v>419</v>
      </c>
      <c r="D226" s="69">
        <v>130703</v>
      </c>
      <c r="E226" s="27" t="s">
        <v>242</v>
      </c>
      <c r="F226" s="27" t="s">
        <v>73</v>
      </c>
      <c r="G226" s="83">
        <f t="shared" si="67"/>
        <v>3979</v>
      </c>
      <c r="H226" s="83">
        <v>5</v>
      </c>
      <c r="I226" s="83">
        <v>27</v>
      </c>
      <c r="J226" s="83">
        <v>35</v>
      </c>
      <c r="K226" s="83">
        <v>62</v>
      </c>
      <c r="L226" s="83">
        <v>46</v>
      </c>
      <c r="M226" s="83">
        <v>56</v>
      </c>
      <c r="N226" s="83">
        <v>79</v>
      </c>
      <c r="O226" s="83">
        <v>56</v>
      </c>
      <c r="P226" s="83">
        <v>58</v>
      </c>
      <c r="Q226" s="83">
        <v>60</v>
      </c>
      <c r="R226" s="83">
        <v>62</v>
      </c>
      <c r="S226" s="83">
        <v>66</v>
      </c>
      <c r="T226" s="83">
        <v>69</v>
      </c>
      <c r="U226" s="83">
        <v>75</v>
      </c>
      <c r="V226" s="83">
        <v>82</v>
      </c>
      <c r="W226" s="83">
        <v>84</v>
      </c>
      <c r="X226" s="83">
        <v>84</v>
      </c>
      <c r="Y226" s="83">
        <v>80</v>
      </c>
      <c r="Z226" s="83">
        <v>78</v>
      </c>
      <c r="AA226" s="83">
        <v>78</v>
      </c>
      <c r="AB226" s="83">
        <v>73</v>
      </c>
      <c r="AC226" s="83">
        <v>70</v>
      </c>
      <c r="AD226" s="83">
        <v>64</v>
      </c>
      <c r="AE226" s="83">
        <v>288.00000000000006</v>
      </c>
      <c r="AF226" s="83">
        <v>374</v>
      </c>
      <c r="AG226" s="83">
        <v>347</v>
      </c>
      <c r="AH226" s="83">
        <v>265</v>
      </c>
      <c r="AI226" s="83">
        <v>207</v>
      </c>
      <c r="AJ226" s="83">
        <v>264</v>
      </c>
      <c r="AK226" s="83">
        <v>204</v>
      </c>
      <c r="AL226" s="83">
        <v>222</v>
      </c>
      <c r="AM226" s="83">
        <v>116</v>
      </c>
      <c r="AN226" s="83">
        <v>134</v>
      </c>
      <c r="AO226" s="83">
        <v>69</v>
      </c>
      <c r="AP226" s="83">
        <v>57</v>
      </c>
      <c r="AQ226" s="83">
        <v>50</v>
      </c>
      <c r="AR226" s="87">
        <v>76</v>
      </c>
      <c r="AS226" s="83">
        <v>2031</v>
      </c>
      <c r="AT226" s="83">
        <v>1098</v>
      </c>
      <c r="AU226" s="83">
        <v>192</v>
      </c>
      <c r="AV226" s="83">
        <v>175.00000000000003</v>
      </c>
      <c r="AW226" s="83">
        <v>923</v>
      </c>
      <c r="AX226" s="83">
        <v>102</v>
      </c>
    </row>
    <row r="227" spans="1:50" s="3" customFormat="1" ht="13.5" x14ac:dyDescent="0.25">
      <c r="A227" s="114"/>
      <c r="B227" s="69"/>
      <c r="C227" s="88"/>
      <c r="D227" s="69">
        <v>130704</v>
      </c>
      <c r="E227" s="10" t="s">
        <v>754</v>
      </c>
      <c r="F227" s="15"/>
      <c r="G227" s="89">
        <f t="shared" si="67"/>
        <v>29110</v>
      </c>
      <c r="H227" s="89">
        <f>+H228</f>
        <v>36</v>
      </c>
      <c r="I227" s="89">
        <f t="shared" ref="I227:P227" si="75">+I228</f>
        <v>281</v>
      </c>
      <c r="J227" s="89">
        <f t="shared" si="75"/>
        <v>236</v>
      </c>
      <c r="K227" s="89">
        <f t="shared" si="75"/>
        <v>517</v>
      </c>
      <c r="L227" s="89">
        <f t="shared" si="75"/>
        <v>463</v>
      </c>
      <c r="M227" s="89">
        <f t="shared" si="75"/>
        <v>494</v>
      </c>
      <c r="N227" s="89">
        <f t="shared" si="75"/>
        <v>533</v>
      </c>
      <c r="O227" s="89">
        <f t="shared" si="75"/>
        <v>419</v>
      </c>
      <c r="P227" s="89">
        <f t="shared" si="75"/>
        <v>485</v>
      </c>
      <c r="Q227" s="89">
        <v>402</v>
      </c>
      <c r="R227" s="89">
        <v>408</v>
      </c>
      <c r="S227" s="89">
        <v>419</v>
      </c>
      <c r="T227" s="89">
        <v>432</v>
      </c>
      <c r="U227" s="89">
        <v>445</v>
      </c>
      <c r="V227" s="89">
        <v>460</v>
      </c>
      <c r="W227" s="89">
        <v>478</v>
      </c>
      <c r="X227" s="89">
        <v>494</v>
      </c>
      <c r="Y227" s="89">
        <v>515</v>
      </c>
      <c r="Z227" s="89">
        <v>529</v>
      </c>
      <c r="AA227" s="89">
        <v>550</v>
      </c>
      <c r="AB227" s="89">
        <v>556</v>
      </c>
      <c r="AC227" s="89">
        <v>532</v>
      </c>
      <c r="AD227" s="89">
        <v>493</v>
      </c>
      <c r="AE227" s="89">
        <v>2135</v>
      </c>
      <c r="AF227" s="89">
        <v>2494</v>
      </c>
      <c r="AG227" s="89">
        <v>2347</v>
      </c>
      <c r="AH227" s="89">
        <v>2294</v>
      </c>
      <c r="AI227" s="89">
        <v>2101</v>
      </c>
      <c r="AJ227" s="89">
        <v>1870</v>
      </c>
      <c r="AK227" s="89">
        <v>1547</v>
      </c>
      <c r="AL227" s="89">
        <v>1416</v>
      </c>
      <c r="AM227" s="89">
        <v>1000</v>
      </c>
      <c r="AN227" s="89">
        <v>801.99999999999989</v>
      </c>
      <c r="AO227" s="89">
        <v>652</v>
      </c>
      <c r="AP227" s="89">
        <v>443</v>
      </c>
      <c r="AQ227" s="89">
        <v>385</v>
      </c>
      <c r="AR227" s="90">
        <v>464</v>
      </c>
      <c r="AS227" s="89">
        <v>15051.999999999998</v>
      </c>
      <c r="AT227" s="89">
        <v>8433</v>
      </c>
      <c r="AU227" s="89">
        <v>1198</v>
      </c>
      <c r="AV227" s="89">
        <v>1345</v>
      </c>
      <c r="AW227" s="89">
        <v>7088</v>
      </c>
      <c r="AX227" s="89">
        <v>631</v>
      </c>
    </row>
    <row r="228" spans="1:50" s="3" customFormat="1" ht="13.5" x14ac:dyDescent="0.25">
      <c r="A228" s="103">
        <v>1</v>
      </c>
      <c r="B228" s="69">
        <f>+B226+1</f>
        <v>168</v>
      </c>
      <c r="C228" s="88" t="s">
        <v>420</v>
      </c>
      <c r="D228" s="69">
        <v>130704</v>
      </c>
      <c r="E228" s="27" t="s">
        <v>3</v>
      </c>
      <c r="F228" s="27" t="s">
        <v>72</v>
      </c>
      <c r="G228" s="83">
        <f t="shared" si="67"/>
        <v>29110</v>
      </c>
      <c r="H228" s="83">
        <v>36</v>
      </c>
      <c r="I228" s="83">
        <v>281</v>
      </c>
      <c r="J228" s="83">
        <v>236</v>
      </c>
      <c r="K228" s="83">
        <v>517</v>
      </c>
      <c r="L228" s="83">
        <v>463</v>
      </c>
      <c r="M228" s="83">
        <v>494</v>
      </c>
      <c r="N228" s="83">
        <v>533</v>
      </c>
      <c r="O228" s="83">
        <v>419</v>
      </c>
      <c r="P228" s="83">
        <v>485</v>
      </c>
      <c r="Q228" s="83">
        <v>402</v>
      </c>
      <c r="R228" s="83">
        <v>408</v>
      </c>
      <c r="S228" s="83">
        <v>419</v>
      </c>
      <c r="T228" s="83">
        <v>432</v>
      </c>
      <c r="U228" s="83">
        <v>445</v>
      </c>
      <c r="V228" s="83">
        <v>460</v>
      </c>
      <c r="W228" s="83">
        <v>478</v>
      </c>
      <c r="X228" s="83">
        <v>494</v>
      </c>
      <c r="Y228" s="83">
        <v>515</v>
      </c>
      <c r="Z228" s="83">
        <v>529</v>
      </c>
      <c r="AA228" s="83">
        <v>550</v>
      </c>
      <c r="AB228" s="83">
        <v>556</v>
      </c>
      <c r="AC228" s="83">
        <v>532</v>
      </c>
      <c r="AD228" s="83">
        <v>493</v>
      </c>
      <c r="AE228" s="83">
        <v>2135</v>
      </c>
      <c r="AF228" s="83">
        <v>2494</v>
      </c>
      <c r="AG228" s="83">
        <v>2347</v>
      </c>
      <c r="AH228" s="83">
        <v>2294</v>
      </c>
      <c r="AI228" s="83">
        <v>2101</v>
      </c>
      <c r="AJ228" s="83">
        <v>1870</v>
      </c>
      <c r="AK228" s="83">
        <v>1547</v>
      </c>
      <c r="AL228" s="83">
        <v>1416</v>
      </c>
      <c r="AM228" s="83">
        <v>1000</v>
      </c>
      <c r="AN228" s="83">
        <v>801.99999999999989</v>
      </c>
      <c r="AO228" s="83">
        <v>652</v>
      </c>
      <c r="AP228" s="83">
        <v>443</v>
      </c>
      <c r="AQ228" s="83">
        <v>385</v>
      </c>
      <c r="AR228" s="87">
        <v>464</v>
      </c>
      <c r="AS228" s="83">
        <v>15051.999999999998</v>
      </c>
      <c r="AT228" s="83">
        <v>8433</v>
      </c>
      <c r="AU228" s="83">
        <v>1198</v>
      </c>
      <c r="AV228" s="83">
        <v>1345</v>
      </c>
      <c r="AW228" s="83">
        <v>7088</v>
      </c>
      <c r="AX228" s="83">
        <v>631</v>
      </c>
    </row>
    <row r="229" spans="1:50" s="3" customFormat="1" ht="13.5" x14ac:dyDescent="0.25">
      <c r="A229" s="114"/>
      <c r="B229" s="69"/>
      <c r="C229" s="88"/>
      <c r="D229" s="69">
        <v>130705</v>
      </c>
      <c r="E229" s="10" t="s">
        <v>755</v>
      </c>
      <c r="F229" s="15"/>
      <c r="G229" s="89">
        <f t="shared" si="67"/>
        <v>12818</v>
      </c>
      <c r="H229" s="89">
        <f>SUM(H230:H231)</f>
        <v>14</v>
      </c>
      <c r="I229" s="89">
        <f t="shared" ref="I229:P229" si="76">SUM(I230:I231)</f>
        <v>85</v>
      </c>
      <c r="J229" s="89">
        <f t="shared" si="76"/>
        <v>96</v>
      </c>
      <c r="K229" s="89">
        <f t="shared" si="76"/>
        <v>181</v>
      </c>
      <c r="L229" s="89">
        <f t="shared" si="76"/>
        <v>161</v>
      </c>
      <c r="M229" s="89">
        <f t="shared" si="76"/>
        <v>167</v>
      </c>
      <c r="N229" s="89">
        <f t="shared" si="76"/>
        <v>189</v>
      </c>
      <c r="O229" s="89">
        <f t="shared" si="76"/>
        <v>201</v>
      </c>
      <c r="P229" s="89">
        <f t="shared" si="76"/>
        <v>183</v>
      </c>
      <c r="Q229" s="89">
        <v>194</v>
      </c>
      <c r="R229" s="89">
        <v>203.99999999999997</v>
      </c>
      <c r="S229" s="89">
        <v>214</v>
      </c>
      <c r="T229" s="89">
        <v>224</v>
      </c>
      <c r="U229" s="89">
        <v>238</v>
      </c>
      <c r="V229" s="89">
        <v>251.99999999999997</v>
      </c>
      <c r="W229" s="89">
        <v>256.99999999999994</v>
      </c>
      <c r="X229" s="89">
        <v>251</v>
      </c>
      <c r="Y229" s="89">
        <v>235</v>
      </c>
      <c r="Z229" s="89">
        <v>220.99999999999997</v>
      </c>
      <c r="AA229" s="89">
        <v>206</v>
      </c>
      <c r="AB229" s="89">
        <v>198</v>
      </c>
      <c r="AC229" s="89">
        <v>199</v>
      </c>
      <c r="AD229" s="89">
        <v>204.99999999999997</v>
      </c>
      <c r="AE229" s="89">
        <v>1095</v>
      </c>
      <c r="AF229" s="89">
        <v>1073.9999999999998</v>
      </c>
      <c r="AG229" s="89">
        <v>1000</v>
      </c>
      <c r="AH229" s="89">
        <v>1047.9999999999998</v>
      </c>
      <c r="AI229" s="89">
        <v>973</v>
      </c>
      <c r="AJ229" s="89">
        <v>807</v>
      </c>
      <c r="AK229" s="89">
        <v>618</v>
      </c>
      <c r="AL229" s="89">
        <v>545.99999999999989</v>
      </c>
      <c r="AM229" s="89">
        <v>509</v>
      </c>
      <c r="AN229" s="89">
        <v>311</v>
      </c>
      <c r="AO229" s="89">
        <v>288</v>
      </c>
      <c r="AP229" s="89">
        <v>210</v>
      </c>
      <c r="AQ229" s="89">
        <v>159</v>
      </c>
      <c r="AR229" s="90">
        <v>203</v>
      </c>
      <c r="AS229" s="89">
        <v>6553</v>
      </c>
      <c r="AT229" s="89">
        <v>3660</v>
      </c>
      <c r="AU229" s="89">
        <v>598</v>
      </c>
      <c r="AV229" s="89">
        <v>514</v>
      </c>
      <c r="AW229" s="89">
        <v>3146</v>
      </c>
      <c r="AX229" s="89">
        <v>274</v>
      </c>
    </row>
    <row r="230" spans="1:50" s="3" customFormat="1" ht="13.5" x14ac:dyDescent="0.25">
      <c r="A230" s="103">
        <v>1</v>
      </c>
      <c r="B230" s="69">
        <f>+B228+1</f>
        <v>169</v>
      </c>
      <c r="C230" s="88" t="s">
        <v>421</v>
      </c>
      <c r="D230" s="69">
        <v>130705</v>
      </c>
      <c r="E230" s="27" t="s">
        <v>242</v>
      </c>
      <c r="F230" s="27" t="s">
        <v>70</v>
      </c>
      <c r="G230" s="83">
        <f t="shared" si="67"/>
        <v>8665.564716394907</v>
      </c>
      <c r="H230" s="83">
        <v>9</v>
      </c>
      <c r="I230" s="83">
        <v>57</v>
      </c>
      <c r="J230" s="83">
        <v>65</v>
      </c>
      <c r="K230" s="83">
        <v>122</v>
      </c>
      <c r="L230" s="83">
        <v>109</v>
      </c>
      <c r="M230" s="83">
        <v>113</v>
      </c>
      <c r="N230" s="83">
        <v>128</v>
      </c>
      <c r="O230" s="83">
        <v>136</v>
      </c>
      <c r="P230" s="83">
        <v>124</v>
      </c>
      <c r="Q230" s="83">
        <v>131.14447469159956</v>
      </c>
      <c r="R230" s="83">
        <v>137.90449916023869</v>
      </c>
      <c r="S230" s="83">
        <v>144.66452362887784</v>
      </c>
      <c r="T230" s="83">
        <v>151.424548097517</v>
      </c>
      <c r="U230" s="83">
        <v>160.88858235361181</v>
      </c>
      <c r="V230" s="83">
        <v>170.35261660970662</v>
      </c>
      <c r="W230" s="83">
        <v>173.73262884402618</v>
      </c>
      <c r="X230" s="83">
        <v>169.67661416284272</v>
      </c>
      <c r="Y230" s="83">
        <v>158.86057501302008</v>
      </c>
      <c r="Z230" s="83">
        <v>149.39654075692525</v>
      </c>
      <c r="AA230" s="83">
        <v>139.25650405396652</v>
      </c>
      <c r="AB230" s="83">
        <v>133.8484844790552</v>
      </c>
      <c r="AC230" s="83">
        <v>134.52448692591912</v>
      </c>
      <c r="AD230" s="83">
        <v>138.5805016071026</v>
      </c>
      <c r="AE230" s="83">
        <v>740.22267931598719</v>
      </c>
      <c r="AF230" s="83">
        <v>726.02662793184493</v>
      </c>
      <c r="AG230" s="83">
        <v>676.00244686391522</v>
      </c>
      <c r="AH230" s="83">
        <v>708.45056431338298</v>
      </c>
      <c r="AI230" s="83">
        <v>657.75038079858962</v>
      </c>
      <c r="AJ230" s="83">
        <v>545.53397461917962</v>
      </c>
      <c r="AK230" s="83">
        <v>417.76951216189957</v>
      </c>
      <c r="AL230" s="83">
        <v>369.0973359876977</v>
      </c>
      <c r="AM230" s="83">
        <v>344.08524545373285</v>
      </c>
      <c r="AN230" s="83">
        <v>210.23676097467762</v>
      </c>
      <c r="AO230" s="83">
        <v>194.68870469680758</v>
      </c>
      <c r="AP230" s="83">
        <v>141.9605138414222</v>
      </c>
      <c r="AQ230" s="83">
        <v>107.48438905136251</v>
      </c>
      <c r="AR230" s="87">
        <v>137.2284967133748</v>
      </c>
      <c r="AS230" s="83">
        <v>4429.8440342992371</v>
      </c>
      <c r="AT230" s="83">
        <v>2474.16895552193</v>
      </c>
      <c r="AU230" s="83">
        <v>404.24946322462131</v>
      </c>
      <c r="AV230" s="83">
        <v>347.46525768805242</v>
      </c>
      <c r="AW230" s="83">
        <v>2126.7036978338774</v>
      </c>
      <c r="AX230" s="83">
        <v>185.22467044071277</v>
      </c>
    </row>
    <row r="231" spans="1:50" s="3" customFormat="1" ht="13.5" x14ac:dyDescent="0.25">
      <c r="A231" s="103">
        <f t="shared" ref="A231" si="77">+A230+1</f>
        <v>2</v>
      </c>
      <c r="B231" s="69">
        <f>+B230+1</f>
        <v>170</v>
      </c>
      <c r="C231" s="88" t="s">
        <v>422</v>
      </c>
      <c r="D231" s="69">
        <v>130705</v>
      </c>
      <c r="E231" s="27" t="s">
        <v>259</v>
      </c>
      <c r="F231" s="27" t="s">
        <v>71</v>
      </c>
      <c r="G231" s="83">
        <f t="shared" si="67"/>
        <v>4152.4352836050903</v>
      </c>
      <c r="H231" s="83">
        <v>5</v>
      </c>
      <c r="I231" s="83">
        <v>28</v>
      </c>
      <c r="J231" s="83">
        <v>31</v>
      </c>
      <c r="K231" s="83">
        <v>59</v>
      </c>
      <c r="L231" s="83">
        <v>52</v>
      </c>
      <c r="M231" s="83">
        <v>54</v>
      </c>
      <c r="N231" s="83">
        <v>61</v>
      </c>
      <c r="O231" s="83">
        <v>65</v>
      </c>
      <c r="P231" s="83">
        <v>59</v>
      </c>
      <c r="Q231" s="83">
        <v>62.855525308400438</v>
      </c>
      <c r="R231" s="83">
        <v>66.095500839761286</v>
      </c>
      <c r="S231" s="83">
        <v>69.335476371122141</v>
      </c>
      <c r="T231" s="83">
        <v>72.575451902482982</v>
      </c>
      <c r="U231" s="83">
        <v>77.111417646388176</v>
      </c>
      <c r="V231" s="83">
        <v>81.647383390293356</v>
      </c>
      <c r="W231" s="83">
        <v>83.267371155973777</v>
      </c>
      <c r="X231" s="83">
        <v>81.323385837157275</v>
      </c>
      <c r="Y231" s="83">
        <v>76.139424986979918</v>
      </c>
      <c r="Z231" s="83">
        <v>71.603459243074724</v>
      </c>
      <c r="AA231" s="83">
        <v>66.743495946033477</v>
      </c>
      <c r="AB231" s="83">
        <v>64.151515520944784</v>
      </c>
      <c r="AC231" s="83">
        <v>64.475513074080865</v>
      </c>
      <c r="AD231" s="83">
        <v>66.419498392897367</v>
      </c>
      <c r="AE231" s="83">
        <v>354.77732068401269</v>
      </c>
      <c r="AF231" s="83">
        <v>347.9733720681549</v>
      </c>
      <c r="AG231" s="83">
        <v>323.99755313608478</v>
      </c>
      <c r="AH231" s="83">
        <v>339.54943568661679</v>
      </c>
      <c r="AI231" s="83">
        <v>315.24961920141044</v>
      </c>
      <c r="AJ231" s="83">
        <v>261.46602538082038</v>
      </c>
      <c r="AK231" s="83">
        <v>200.23048783810037</v>
      </c>
      <c r="AL231" s="83">
        <v>176.90266401230221</v>
      </c>
      <c r="AM231" s="83">
        <v>164.91475454626715</v>
      </c>
      <c r="AN231" s="83">
        <v>100.76323902532238</v>
      </c>
      <c r="AO231" s="83">
        <v>93.311295303192409</v>
      </c>
      <c r="AP231" s="83">
        <v>68.039486158577802</v>
      </c>
      <c r="AQ231" s="83">
        <v>51.515610948637473</v>
      </c>
      <c r="AR231" s="87">
        <v>65.771503286625205</v>
      </c>
      <c r="AS231" s="83">
        <v>2123.1559657007633</v>
      </c>
      <c r="AT231" s="83">
        <v>1185.8310444780702</v>
      </c>
      <c r="AU231" s="83">
        <v>193.75053677537869</v>
      </c>
      <c r="AV231" s="83">
        <v>166.53474231194758</v>
      </c>
      <c r="AW231" s="83">
        <v>1019.2963021661226</v>
      </c>
      <c r="AX231" s="83">
        <v>88.775329559287215</v>
      </c>
    </row>
    <row r="232" spans="1:50" s="3" customFormat="1" ht="13.5" x14ac:dyDescent="0.25">
      <c r="A232" s="105"/>
      <c r="B232" s="69"/>
      <c r="C232" s="100"/>
      <c r="D232" s="69">
        <v>130800</v>
      </c>
      <c r="E232" s="28" t="s">
        <v>756</v>
      </c>
      <c r="F232" s="25"/>
      <c r="G232" s="101">
        <f t="shared" si="67"/>
        <v>89942</v>
      </c>
      <c r="H232" s="101">
        <f>+H233+H237+H242+H248+H252+H254+H258+H261+H267+H272+H274+H277+H279</f>
        <v>74</v>
      </c>
      <c r="I232" s="101">
        <f t="shared" ref="I232:P232" si="78">+I233+I237+I242+I248+I252+I254+I258+I261+I267+I272+I274+I277+I279</f>
        <v>655</v>
      </c>
      <c r="J232" s="101">
        <f t="shared" si="78"/>
        <v>827</v>
      </c>
      <c r="K232" s="101">
        <f t="shared" si="78"/>
        <v>1482</v>
      </c>
      <c r="L232" s="101">
        <f t="shared" si="78"/>
        <v>1660</v>
      </c>
      <c r="M232" s="101">
        <f t="shared" si="78"/>
        <v>1649</v>
      </c>
      <c r="N232" s="101">
        <f t="shared" si="78"/>
        <v>1766</v>
      </c>
      <c r="O232" s="101">
        <f t="shared" si="78"/>
        <v>1982</v>
      </c>
      <c r="P232" s="101">
        <f t="shared" si="78"/>
        <v>1859</v>
      </c>
      <c r="Q232" s="101">
        <v>2529</v>
      </c>
      <c r="R232" s="101">
        <v>2552</v>
      </c>
      <c r="S232" s="101">
        <v>2562</v>
      </c>
      <c r="T232" s="101">
        <v>2564</v>
      </c>
      <c r="U232" s="101">
        <v>2561</v>
      </c>
      <c r="V232" s="101">
        <v>2557</v>
      </c>
      <c r="W232" s="101">
        <v>2504</v>
      </c>
      <c r="X232" s="101">
        <v>2362</v>
      </c>
      <c r="Y232" s="101">
        <v>2172</v>
      </c>
      <c r="Z232" s="101">
        <v>1986</v>
      </c>
      <c r="AA232" s="101">
        <v>1794</v>
      </c>
      <c r="AB232" s="101">
        <v>1634</v>
      </c>
      <c r="AC232" s="101">
        <v>1525</v>
      </c>
      <c r="AD232" s="101">
        <v>1460</v>
      </c>
      <c r="AE232" s="101">
        <v>6799</v>
      </c>
      <c r="AF232" s="101">
        <v>6951</v>
      </c>
      <c r="AG232" s="101">
        <v>6061</v>
      </c>
      <c r="AH232" s="101">
        <v>5580</v>
      </c>
      <c r="AI232" s="101">
        <v>4143</v>
      </c>
      <c r="AJ232" s="101">
        <v>3706</v>
      </c>
      <c r="AK232" s="101">
        <v>3224</v>
      </c>
      <c r="AL232" s="101">
        <v>2537</v>
      </c>
      <c r="AM232" s="101">
        <v>2913</v>
      </c>
      <c r="AN232" s="101">
        <v>2547</v>
      </c>
      <c r="AO232" s="101">
        <v>1743</v>
      </c>
      <c r="AP232" s="101">
        <v>1236</v>
      </c>
      <c r="AQ232" s="101">
        <v>1342</v>
      </c>
      <c r="AR232" s="102">
        <v>2102</v>
      </c>
      <c r="AS232" s="101">
        <v>45276</v>
      </c>
      <c r="AT232" s="101">
        <v>19307</v>
      </c>
      <c r="AU232" s="101">
        <v>5995</v>
      </c>
      <c r="AV232" s="101">
        <v>4097</v>
      </c>
      <c r="AW232" s="101">
        <v>15210</v>
      </c>
      <c r="AX232" s="101">
        <v>2844</v>
      </c>
    </row>
    <row r="233" spans="1:50" s="3" customFormat="1" ht="13.5" x14ac:dyDescent="0.25">
      <c r="A233" s="104"/>
      <c r="B233" s="69"/>
      <c r="C233" s="88"/>
      <c r="D233" s="69">
        <v>130801</v>
      </c>
      <c r="E233" s="29" t="s">
        <v>757</v>
      </c>
      <c r="F233" s="25"/>
      <c r="G233" s="89">
        <f t="shared" si="67"/>
        <v>15033</v>
      </c>
      <c r="H233" s="89">
        <f>SUM(H234:H236)</f>
        <v>29</v>
      </c>
      <c r="I233" s="89">
        <f t="shared" ref="I233:P233" si="79">SUM(I234:I236)</f>
        <v>117</v>
      </c>
      <c r="J233" s="89">
        <f t="shared" si="79"/>
        <v>143</v>
      </c>
      <c r="K233" s="89">
        <f t="shared" si="79"/>
        <v>260</v>
      </c>
      <c r="L233" s="89">
        <f t="shared" si="79"/>
        <v>232</v>
      </c>
      <c r="M233" s="89">
        <f t="shared" si="79"/>
        <v>219</v>
      </c>
      <c r="N233" s="89">
        <f t="shared" si="79"/>
        <v>254</v>
      </c>
      <c r="O233" s="89">
        <f t="shared" si="79"/>
        <v>305</v>
      </c>
      <c r="P233" s="89">
        <f t="shared" si="79"/>
        <v>292</v>
      </c>
      <c r="Q233" s="89">
        <v>350.00000000000006</v>
      </c>
      <c r="R233" s="89">
        <v>358.99999999999994</v>
      </c>
      <c r="S233" s="89">
        <v>366.00000000000006</v>
      </c>
      <c r="T233" s="89">
        <v>367.99999999999994</v>
      </c>
      <c r="U233" s="89">
        <v>372</v>
      </c>
      <c r="V233" s="89">
        <v>375</v>
      </c>
      <c r="W233" s="89">
        <v>370</v>
      </c>
      <c r="X233" s="89">
        <v>352.00000000000006</v>
      </c>
      <c r="Y233" s="89">
        <v>327</v>
      </c>
      <c r="Z233" s="89">
        <v>303</v>
      </c>
      <c r="AA233" s="89">
        <v>276</v>
      </c>
      <c r="AB233" s="89">
        <v>255</v>
      </c>
      <c r="AC233" s="89">
        <v>240.00000000000003</v>
      </c>
      <c r="AD233" s="89">
        <v>231</v>
      </c>
      <c r="AE233" s="89">
        <v>1061.9999999999998</v>
      </c>
      <c r="AF233" s="89">
        <v>1100.0000000000002</v>
      </c>
      <c r="AG233" s="89">
        <v>1158.9999999999998</v>
      </c>
      <c r="AH233" s="89">
        <v>1018</v>
      </c>
      <c r="AI233" s="89">
        <v>781</v>
      </c>
      <c r="AJ233" s="89">
        <v>710</v>
      </c>
      <c r="AK233" s="89">
        <v>620</v>
      </c>
      <c r="AL233" s="89">
        <v>445</v>
      </c>
      <c r="AM233" s="89">
        <v>616</v>
      </c>
      <c r="AN233" s="89">
        <v>524</v>
      </c>
      <c r="AO233" s="89">
        <v>328.99999999999994</v>
      </c>
      <c r="AP233" s="89">
        <v>269</v>
      </c>
      <c r="AQ233" s="89">
        <v>294</v>
      </c>
      <c r="AR233" s="90">
        <v>303</v>
      </c>
      <c r="AS233" s="89">
        <v>8046</v>
      </c>
      <c r="AT233" s="89">
        <v>3781</v>
      </c>
      <c r="AU233" s="89">
        <v>922.00000000000011</v>
      </c>
      <c r="AV233" s="89">
        <v>641.00000000000011</v>
      </c>
      <c r="AW233" s="89">
        <v>3140</v>
      </c>
      <c r="AX233" s="89">
        <v>411.00000000000006</v>
      </c>
    </row>
    <row r="234" spans="1:50" s="3" customFormat="1" ht="13.5" x14ac:dyDescent="0.25">
      <c r="A234" s="103">
        <v>1</v>
      </c>
      <c r="B234" s="69">
        <f>+B231+1</f>
        <v>171</v>
      </c>
      <c r="C234" s="88" t="s">
        <v>423</v>
      </c>
      <c r="D234" s="69">
        <v>130801</v>
      </c>
      <c r="E234" s="27" t="s">
        <v>3</v>
      </c>
      <c r="F234" s="27" t="s">
        <v>153</v>
      </c>
      <c r="G234" s="83">
        <f t="shared" si="67"/>
        <v>7764.7317999833813</v>
      </c>
      <c r="H234" s="83">
        <v>15</v>
      </c>
      <c r="I234" s="83">
        <v>60</v>
      </c>
      <c r="J234" s="83">
        <v>74</v>
      </c>
      <c r="K234" s="83">
        <v>134</v>
      </c>
      <c r="L234" s="83">
        <v>120</v>
      </c>
      <c r="M234" s="83">
        <v>113</v>
      </c>
      <c r="N234" s="83">
        <v>131</v>
      </c>
      <c r="O234" s="83">
        <v>158</v>
      </c>
      <c r="P234" s="83">
        <v>151</v>
      </c>
      <c r="Q234" s="83">
        <v>180.77396852454785</v>
      </c>
      <c r="R234" s="83">
        <v>185.42244200089331</v>
      </c>
      <c r="S234" s="83">
        <v>189.0379213713843</v>
      </c>
      <c r="T234" s="83">
        <v>190.07091547723883</v>
      </c>
      <c r="U234" s="83">
        <v>192.136903688948</v>
      </c>
      <c r="V234" s="83">
        <v>193.68639484772982</v>
      </c>
      <c r="W234" s="83">
        <v>191.10390958309344</v>
      </c>
      <c r="X234" s="83">
        <v>181.80696263040241</v>
      </c>
      <c r="Y234" s="83">
        <v>168.89453630722042</v>
      </c>
      <c r="Z234" s="83">
        <v>156.49860703696569</v>
      </c>
      <c r="AA234" s="83">
        <v>142.55318660792915</v>
      </c>
      <c r="AB234" s="83">
        <v>131.70674849645627</v>
      </c>
      <c r="AC234" s="83">
        <v>123.95929270254709</v>
      </c>
      <c r="AD234" s="83">
        <v>119.31081922620157</v>
      </c>
      <c r="AE234" s="83">
        <v>548.51987020877061</v>
      </c>
      <c r="AF234" s="83">
        <v>568.14675822000754</v>
      </c>
      <c r="AG234" s="83">
        <v>598.62008434271684</v>
      </c>
      <c r="AH234" s="83">
        <v>525.79399987997056</v>
      </c>
      <c r="AI234" s="83">
        <v>403.38419833620532</v>
      </c>
      <c r="AJ234" s="83">
        <v>366.71290757836846</v>
      </c>
      <c r="AK234" s="83">
        <v>320.22817281491331</v>
      </c>
      <c r="AL234" s="83">
        <v>229.84118855263941</v>
      </c>
      <c r="AM234" s="83">
        <v>318.1621846032042</v>
      </c>
      <c r="AN234" s="83">
        <v>270.6444557338944</v>
      </c>
      <c r="AO234" s="83">
        <v>169.92753041307492</v>
      </c>
      <c r="AP234" s="83">
        <v>138.93770723743819</v>
      </c>
      <c r="AQ234" s="83">
        <v>151.85013356062018</v>
      </c>
      <c r="AR234" s="87">
        <v>156.49860703696569</v>
      </c>
      <c r="AS234" s="83">
        <v>4155.7352878528909</v>
      </c>
      <c r="AT234" s="83">
        <v>1952.8753571180439</v>
      </c>
      <c r="AU234" s="83">
        <v>476.21028279895177</v>
      </c>
      <c r="AV234" s="83">
        <v>331.07461092638619</v>
      </c>
      <c r="AW234" s="83">
        <v>1621.8007461916577</v>
      </c>
      <c r="AX234" s="83">
        <v>212.2802887531119</v>
      </c>
    </row>
    <row r="235" spans="1:50" s="3" customFormat="1" ht="13.5" x14ac:dyDescent="0.25">
      <c r="A235" s="103">
        <f>+A234+1</f>
        <v>2</v>
      </c>
      <c r="B235" s="69">
        <f>+B234+1</f>
        <v>172</v>
      </c>
      <c r="C235" s="88" t="s">
        <v>424</v>
      </c>
      <c r="D235" s="69">
        <v>130801</v>
      </c>
      <c r="E235" s="27" t="s">
        <v>259</v>
      </c>
      <c r="F235" s="27" t="s">
        <v>179</v>
      </c>
      <c r="G235" s="83">
        <f t="shared" si="67"/>
        <v>4734.9723798767282</v>
      </c>
      <c r="H235" s="83">
        <v>9</v>
      </c>
      <c r="I235" s="83">
        <v>37</v>
      </c>
      <c r="J235" s="83">
        <v>45</v>
      </c>
      <c r="K235" s="83">
        <v>82</v>
      </c>
      <c r="L235" s="83">
        <v>73</v>
      </c>
      <c r="M235" s="83">
        <v>69</v>
      </c>
      <c r="N235" s="83">
        <v>80</v>
      </c>
      <c r="O235" s="83">
        <v>96</v>
      </c>
      <c r="P235" s="83">
        <v>92</v>
      </c>
      <c r="Q235" s="83">
        <v>110.2397990466079</v>
      </c>
      <c r="R235" s="83">
        <v>113.07453673637778</v>
      </c>
      <c r="S235" s="83">
        <v>115.27933271730998</v>
      </c>
      <c r="T235" s="83">
        <v>115.90927442614772</v>
      </c>
      <c r="U235" s="83">
        <v>117.16915784382324</v>
      </c>
      <c r="V235" s="83">
        <v>118.11407040707989</v>
      </c>
      <c r="W235" s="83">
        <v>116.53921613498549</v>
      </c>
      <c r="X235" s="83">
        <v>110.86974075544566</v>
      </c>
      <c r="Y235" s="83">
        <v>102.99546939497365</v>
      </c>
      <c r="Z235" s="83">
        <v>95.436168888920562</v>
      </c>
      <c r="AA235" s="83">
        <v>86.931955819610806</v>
      </c>
      <c r="AB235" s="83">
        <v>80.317567876814323</v>
      </c>
      <c r="AC235" s="83">
        <v>75.593005060531141</v>
      </c>
      <c r="AD235" s="83">
        <v>72.758267370761203</v>
      </c>
      <c r="AE235" s="83">
        <v>334.49904739285023</v>
      </c>
      <c r="AF235" s="83">
        <v>346.46793986076773</v>
      </c>
      <c r="AG235" s="83">
        <v>365.05122027148155</v>
      </c>
      <c r="AH235" s="83">
        <v>320.64032979841954</v>
      </c>
      <c r="AI235" s="83">
        <v>245.99223730114508</v>
      </c>
      <c r="AJ235" s="83">
        <v>223.6293066374046</v>
      </c>
      <c r="AK235" s="83">
        <v>195.28192973970545</v>
      </c>
      <c r="AL235" s="83">
        <v>140.16203021640146</v>
      </c>
      <c r="AM235" s="83">
        <v>194.02204632202989</v>
      </c>
      <c r="AN235" s="83">
        <v>165.04472771549297</v>
      </c>
      <c r="AO235" s="83">
        <v>103.62541110381143</v>
      </c>
      <c r="AP235" s="83">
        <v>84.727159838678645</v>
      </c>
      <c r="AQ235" s="83">
        <v>92.601431199150639</v>
      </c>
      <c r="AR235" s="87">
        <v>95.436168888920562</v>
      </c>
      <c r="AS235" s="83">
        <v>2534.2554946543064</v>
      </c>
      <c r="AT235" s="83">
        <v>1190.9048005577843</v>
      </c>
      <c r="AU235" s="83">
        <v>290.40312777420712</v>
      </c>
      <c r="AV235" s="83">
        <v>201.89631768250192</v>
      </c>
      <c r="AW235" s="83">
        <v>989.00848287528231</v>
      </c>
      <c r="AX235" s="83">
        <v>129.45302116615957</v>
      </c>
    </row>
    <row r="236" spans="1:50" s="3" customFormat="1" ht="13.5" x14ac:dyDescent="0.25">
      <c r="A236" s="103">
        <f t="shared" ref="A236" si="80">+A235+1</f>
        <v>3</v>
      </c>
      <c r="B236" s="69">
        <f>+B235+1</f>
        <v>173</v>
      </c>
      <c r="C236" s="115" t="s">
        <v>603</v>
      </c>
      <c r="D236" s="69">
        <v>130801</v>
      </c>
      <c r="E236" s="27" t="s">
        <v>259</v>
      </c>
      <c r="F236" s="27" t="s">
        <v>604</v>
      </c>
      <c r="G236" s="83">
        <f t="shared" si="67"/>
        <v>2533.2958201398892</v>
      </c>
      <c r="H236" s="83">
        <v>5</v>
      </c>
      <c r="I236" s="83">
        <v>20</v>
      </c>
      <c r="J236" s="83">
        <v>24</v>
      </c>
      <c r="K236" s="83">
        <v>44</v>
      </c>
      <c r="L236" s="83">
        <v>39</v>
      </c>
      <c r="M236" s="83">
        <v>37</v>
      </c>
      <c r="N236" s="83">
        <v>43</v>
      </c>
      <c r="O236" s="83">
        <v>51</v>
      </c>
      <c r="P236" s="83">
        <v>49</v>
      </c>
      <c r="Q236" s="83">
        <v>58.986232428844275</v>
      </c>
      <c r="R236" s="83">
        <v>60.503021262728844</v>
      </c>
      <c r="S236" s="83">
        <v>61.682745911305737</v>
      </c>
      <c r="T236" s="83">
        <v>62.019810096613405</v>
      </c>
      <c r="U236" s="83">
        <v>62.693938467228769</v>
      </c>
      <c r="V236" s="83">
        <v>63.199534745190292</v>
      </c>
      <c r="W236" s="83">
        <v>62.356874281921101</v>
      </c>
      <c r="X236" s="83">
        <v>59.323296614151957</v>
      </c>
      <c r="Y236" s="83">
        <v>55.109994297805919</v>
      </c>
      <c r="Z236" s="83">
        <v>51.065224074113765</v>
      </c>
      <c r="AA236" s="83">
        <v>46.514857572460066</v>
      </c>
      <c r="AB236" s="83">
        <v>42.975683626729399</v>
      </c>
      <c r="AC236" s="83">
        <v>40.447702236921792</v>
      </c>
      <c r="AD236" s="83">
        <v>38.930913403037223</v>
      </c>
      <c r="AE236" s="83">
        <v>178.9810823983789</v>
      </c>
      <c r="AF236" s="83">
        <v>185.38530191922487</v>
      </c>
      <c r="AG236" s="83">
        <v>195.32869538580141</v>
      </c>
      <c r="AH236" s="83">
        <v>171.56567032160993</v>
      </c>
      <c r="AI236" s="83">
        <v>131.62356436264966</v>
      </c>
      <c r="AJ236" s="83">
        <v>119.65778578422696</v>
      </c>
      <c r="AK236" s="83">
        <v>104.48989744538129</v>
      </c>
      <c r="AL236" s="83">
        <v>74.996781230959144</v>
      </c>
      <c r="AM236" s="83">
        <v>103.81576907476592</v>
      </c>
      <c r="AN236" s="83">
        <v>88.310816550612572</v>
      </c>
      <c r="AO236" s="83">
        <v>55.447058483113615</v>
      </c>
      <c r="AP236" s="83">
        <v>45.335132923883172</v>
      </c>
      <c r="AQ236" s="83">
        <v>49.548435240229189</v>
      </c>
      <c r="AR236" s="87">
        <v>51.065224074113743</v>
      </c>
      <c r="AS236" s="83">
        <v>1356.0092174928029</v>
      </c>
      <c r="AT236" s="83">
        <v>637.21984232417208</v>
      </c>
      <c r="AU236" s="83">
        <v>155.3865894268412</v>
      </c>
      <c r="AV236" s="83">
        <v>108.02907139111196</v>
      </c>
      <c r="AW236" s="83">
        <v>529.19077093306009</v>
      </c>
      <c r="AX236" s="83">
        <v>69.266690080728566</v>
      </c>
    </row>
    <row r="237" spans="1:50" s="3" customFormat="1" ht="13.5" x14ac:dyDescent="0.25">
      <c r="A237" s="114"/>
      <c r="B237" s="69"/>
      <c r="C237" s="88"/>
      <c r="D237" s="69">
        <v>130802</v>
      </c>
      <c r="E237" s="10" t="s">
        <v>758</v>
      </c>
      <c r="F237" s="15"/>
      <c r="G237" s="89">
        <f t="shared" si="67"/>
        <v>4019</v>
      </c>
      <c r="H237" s="89">
        <f>SUM(H238:H241)</f>
        <v>2</v>
      </c>
      <c r="I237" s="89">
        <f t="shared" ref="I237:P237" si="81">SUM(I238:I241)</f>
        <v>26</v>
      </c>
      <c r="J237" s="89">
        <f t="shared" si="81"/>
        <v>38</v>
      </c>
      <c r="K237" s="89">
        <f t="shared" si="81"/>
        <v>64</v>
      </c>
      <c r="L237" s="89">
        <f t="shared" si="81"/>
        <v>82</v>
      </c>
      <c r="M237" s="89">
        <f t="shared" si="81"/>
        <v>75</v>
      </c>
      <c r="N237" s="89">
        <f t="shared" si="81"/>
        <v>66</v>
      </c>
      <c r="O237" s="89">
        <f t="shared" si="81"/>
        <v>122</v>
      </c>
      <c r="P237" s="89">
        <f t="shared" si="81"/>
        <v>99</v>
      </c>
      <c r="Q237" s="89">
        <v>70.999999999999986</v>
      </c>
      <c r="R237" s="89">
        <v>76</v>
      </c>
      <c r="S237" s="89">
        <v>83</v>
      </c>
      <c r="T237" s="89">
        <v>91.000000000000014</v>
      </c>
      <c r="U237" s="89">
        <v>100</v>
      </c>
      <c r="V237" s="89">
        <v>111</v>
      </c>
      <c r="W237" s="89">
        <v>116</v>
      </c>
      <c r="X237" s="89">
        <v>112.99999999999999</v>
      </c>
      <c r="Y237" s="89">
        <v>106.99999999999999</v>
      </c>
      <c r="Z237" s="89">
        <v>97</v>
      </c>
      <c r="AA237" s="89">
        <v>88</v>
      </c>
      <c r="AB237" s="89">
        <v>79.999999999999986</v>
      </c>
      <c r="AC237" s="89">
        <v>73</v>
      </c>
      <c r="AD237" s="89">
        <v>66</v>
      </c>
      <c r="AE237" s="89">
        <v>272</v>
      </c>
      <c r="AF237" s="89">
        <v>298</v>
      </c>
      <c r="AG237" s="89">
        <v>258</v>
      </c>
      <c r="AH237" s="89">
        <v>218.99999999999997</v>
      </c>
      <c r="AI237" s="89">
        <v>277</v>
      </c>
      <c r="AJ237" s="89">
        <v>213</v>
      </c>
      <c r="AK237" s="89">
        <v>115.99999999999997</v>
      </c>
      <c r="AL237" s="89">
        <v>98.999999999999986</v>
      </c>
      <c r="AM237" s="89">
        <v>147</v>
      </c>
      <c r="AN237" s="89">
        <v>116.99999999999997</v>
      </c>
      <c r="AO237" s="89">
        <v>83.999999999999986</v>
      </c>
      <c r="AP237" s="89">
        <v>45.999999999999993</v>
      </c>
      <c r="AQ237" s="89">
        <v>92.999999999999972</v>
      </c>
      <c r="AR237" s="90">
        <v>104.99999999999997</v>
      </c>
      <c r="AS237" s="89">
        <v>1872.9999999999995</v>
      </c>
      <c r="AT237" s="89">
        <v>913.99999999999989</v>
      </c>
      <c r="AU237" s="89">
        <v>255.99999999999997</v>
      </c>
      <c r="AV237" s="89">
        <v>201.99999999999997</v>
      </c>
      <c r="AW237" s="89">
        <v>711.99999999999989</v>
      </c>
      <c r="AX237" s="89">
        <v>141</v>
      </c>
    </row>
    <row r="238" spans="1:50" s="3" customFormat="1" ht="13.5" x14ac:dyDescent="0.25">
      <c r="A238" s="103">
        <v>1</v>
      </c>
      <c r="B238" s="69">
        <f>+B236+1</f>
        <v>174</v>
      </c>
      <c r="C238" s="88" t="s">
        <v>425</v>
      </c>
      <c r="D238" s="69">
        <v>130802</v>
      </c>
      <c r="E238" s="27" t="s">
        <v>259</v>
      </c>
      <c r="F238" s="27" t="s">
        <v>154</v>
      </c>
      <c r="G238" s="83">
        <f t="shared" si="67"/>
        <v>1765.4375108044137</v>
      </c>
      <c r="H238" s="83">
        <v>1</v>
      </c>
      <c r="I238" s="83">
        <v>11</v>
      </c>
      <c r="J238" s="83">
        <v>17</v>
      </c>
      <c r="K238" s="83">
        <v>28</v>
      </c>
      <c r="L238" s="83">
        <v>36</v>
      </c>
      <c r="M238" s="83">
        <v>33</v>
      </c>
      <c r="N238" s="83">
        <v>29</v>
      </c>
      <c r="O238" s="83">
        <v>54</v>
      </c>
      <c r="P238" s="83">
        <v>43</v>
      </c>
      <c r="Q238" s="83">
        <v>31.191416481661456</v>
      </c>
      <c r="R238" s="83">
        <v>33.387995107130571</v>
      </c>
      <c r="S238" s="83">
        <v>36.463205182787334</v>
      </c>
      <c r="T238" s="83">
        <v>39.977730983537931</v>
      </c>
      <c r="U238" s="83">
        <v>43.931572509382335</v>
      </c>
      <c r="V238" s="83">
        <v>48.764045485414393</v>
      </c>
      <c r="W238" s="83">
        <v>50.960624110883508</v>
      </c>
      <c r="X238" s="83">
        <v>49.642676935602033</v>
      </c>
      <c r="Y238" s="83">
        <v>47.00678258503909</v>
      </c>
      <c r="Z238" s="83">
        <v>42.61362533410086</v>
      </c>
      <c r="AA238" s="83">
        <v>38.659783808256449</v>
      </c>
      <c r="AB238" s="83">
        <v>35.145258007505866</v>
      </c>
      <c r="AC238" s="83">
        <v>32.070047931849096</v>
      </c>
      <c r="AD238" s="83">
        <v>28.994837856192341</v>
      </c>
      <c r="AE238" s="83">
        <v>119.49387722551995</v>
      </c>
      <c r="AF238" s="83">
        <v>130.91608607795936</v>
      </c>
      <c r="AG238" s="83">
        <v>113.34345707420641</v>
      </c>
      <c r="AH238" s="83">
        <v>96.21014379554731</v>
      </c>
      <c r="AI238" s="83">
        <v>121.69045585098907</v>
      </c>
      <c r="AJ238" s="83">
        <v>93.574249444984375</v>
      </c>
      <c r="AK238" s="83">
        <v>50.960624110883501</v>
      </c>
      <c r="AL238" s="83">
        <v>43.4922567842885</v>
      </c>
      <c r="AM238" s="83">
        <v>64.579411588792027</v>
      </c>
      <c r="AN238" s="83">
        <v>51.399939835977321</v>
      </c>
      <c r="AO238" s="83">
        <v>36.902520907881161</v>
      </c>
      <c r="AP238" s="83">
        <v>20.208523354315872</v>
      </c>
      <c r="AQ238" s="83">
        <v>40.856362433725565</v>
      </c>
      <c r="AR238" s="87">
        <v>46.128151134851443</v>
      </c>
      <c r="AS238" s="83">
        <v>822.83835310073096</v>
      </c>
      <c r="AT238" s="83">
        <v>401.53457273575447</v>
      </c>
      <c r="AU238" s="83">
        <v>112.46482562401877</v>
      </c>
      <c r="AV238" s="83">
        <v>88.74177646895231</v>
      </c>
      <c r="AW238" s="83">
        <v>312.79279626680216</v>
      </c>
      <c r="AX238" s="83">
        <v>61.943517238229092</v>
      </c>
    </row>
    <row r="239" spans="1:50" s="3" customFormat="1" ht="13.5" x14ac:dyDescent="0.25">
      <c r="A239" s="103">
        <f t="shared" ref="A239:B241" si="82">+A238+1</f>
        <v>2</v>
      </c>
      <c r="B239" s="69">
        <f>+B238+1</f>
        <v>175</v>
      </c>
      <c r="C239" s="107" t="s">
        <v>605</v>
      </c>
      <c r="D239" s="69">
        <v>130802</v>
      </c>
      <c r="E239" s="27" t="s">
        <v>259</v>
      </c>
      <c r="F239" s="27" t="s">
        <v>606</v>
      </c>
      <c r="G239" s="83">
        <f t="shared" si="67"/>
        <v>428.05727897608091</v>
      </c>
      <c r="H239" s="83">
        <v>0</v>
      </c>
      <c r="I239" s="83">
        <v>3</v>
      </c>
      <c r="J239" s="83">
        <v>4</v>
      </c>
      <c r="K239" s="83">
        <v>7</v>
      </c>
      <c r="L239" s="83">
        <v>9</v>
      </c>
      <c r="M239" s="83">
        <v>8</v>
      </c>
      <c r="N239" s="83">
        <v>7</v>
      </c>
      <c r="O239" s="83">
        <v>13</v>
      </c>
      <c r="P239" s="83">
        <v>11</v>
      </c>
      <c r="Q239" s="83">
        <v>7.5440235851044575</v>
      </c>
      <c r="R239" s="83">
        <v>8.0752928516611089</v>
      </c>
      <c r="S239" s="83">
        <v>8.8190698248404225</v>
      </c>
      <c r="T239" s="83">
        <v>9.6691006513310658</v>
      </c>
      <c r="U239" s="83">
        <v>10.625385331133039</v>
      </c>
      <c r="V239" s="83">
        <v>11.794177717557675</v>
      </c>
      <c r="W239" s="83">
        <v>12.325446984114327</v>
      </c>
      <c r="X239" s="83">
        <v>12.006685424180334</v>
      </c>
      <c r="Y239" s="83">
        <v>11.369162304312351</v>
      </c>
      <c r="Z239" s="83">
        <v>10.306623771199048</v>
      </c>
      <c r="AA239" s="83">
        <v>9.3503390913970748</v>
      </c>
      <c r="AB239" s="83">
        <v>8.5003082649064314</v>
      </c>
      <c r="AC239" s="83">
        <v>7.7565312917271179</v>
      </c>
      <c r="AD239" s="83">
        <v>7.0127543185478052</v>
      </c>
      <c r="AE239" s="83">
        <v>28.901048100681866</v>
      </c>
      <c r="AF239" s="83">
        <v>31.663648286776461</v>
      </c>
      <c r="AG239" s="83">
        <v>27.413494154323242</v>
      </c>
      <c r="AH239" s="83">
        <v>23.269593875181357</v>
      </c>
      <c r="AI239" s="83">
        <v>29.432317367238518</v>
      </c>
      <c r="AJ239" s="83">
        <v>22.632070755313372</v>
      </c>
      <c r="AK239" s="83">
        <v>12.325446984114324</v>
      </c>
      <c r="AL239" s="83">
        <v>10.519131477821709</v>
      </c>
      <c r="AM239" s="83">
        <v>15.619316436765569</v>
      </c>
      <c r="AN239" s="83">
        <v>12.431700837425655</v>
      </c>
      <c r="AO239" s="83">
        <v>8.9253236781517522</v>
      </c>
      <c r="AP239" s="83">
        <v>4.8876772523211978</v>
      </c>
      <c r="AQ239" s="83">
        <v>9.8816083579537271</v>
      </c>
      <c r="AR239" s="87">
        <v>11.156654597689691</v>
      </c>
      <c r="AS239" s="83">
        <v>199.01346725212181</v>
      </c>
      <c r="AT239" s="83">
        <v>97.116021926555973</v>
      </c>
      <c r="AU239" s="83">
        <v>27.200986447700583</v>
      </c>
      <c r="AV239" s="83">
        <v>21.463278368888741</v>
      </c>
      <c r="AW239" s="83">
        <v>75.652743557667236</v>
      </c>
      <c r="AX239" s="83">
        <v>14.981793316897587</v>
      </c>
    </row>
    <row r="240" spans="1:50" s="3" customFormat="1" ht="13.5" x14ac:dyDescent="0.25">
      <c r="A240" s="103">
        <f t="shared" si="82"/>
        <v>3</v>
      </c>
      <c r="B240" s="69">
        <f t="shared" si="82"/>
        <v>176</v>
      </c>
      <c r="C240" s="107" t="s">
        <v>607</v>
      </c>
      <c r="D240" s="69">
        <v>130802</v>
      </c>
      <c r="E240" s="27" t="s">
        <v>259</v>
      </c>
      <c r="F240" s="27" t="s">
        <v>608</v>
      </c>
      <c r="G240" s="83">
        <f t="shared" si="67"/>
        <v>1267.1608972464612</v>
      </c>
      <c r="H240" s="83">
        <v>1</v>
      </c>
      <c r="I240" s="83">
        <v>8</v>
      </c>
      <c r="J240" s="83">
        <v>12</v>
      </c>
      <c r="K240" s="83">
        <v>20</v>
      </c>
      <c r="L240" s="83">
        <v>26</v>
      </c>
      <c r="M240" s="83">
        <v>24</v>
      </c>
      <c r="N240" s="83">
        <v>21</v>
      </c>
      <c r="O240" s="83">
        <v>38</v>
      </c>
      <c r="P240" s="83">
        <v>31</v>
      </c>
      <c r="Q240" s="83">
        <v>22.389183624180781</v>
      </c>
      <c r="R240" s="83">
        <v>23.965886696306193</v>
      </c>
      <c r="S240" s="83">
        <v>26.173270997281765</v>
      </c>
      <c r="T240" s="83">
        <v>28.69599591268242</v>
      </c>
      <c r="U240" s="83">
        <v>31.534061442508154</v>
      </c>
      <c r="V240" s="83">
        <v>35.002808201184045</v>
      </c>
      <c r="W240" s="83">
        <v>36.57951127330945</v>
      </c>
      <c r="X240" s="83">
        <v>35.63348943003421</v>
      </c>
      <c r="Y240" s="83">
        <v>33.741445743483716</v>
      </c>
      <c r="Z240" s="83">
        <v>30.588039599232903</v>
      </c>
      <c r="AA240" s="83">
        <v>27.74997406940717</v>
      </c>
      <c r="AB240" s="83">
        <v>25.227249154006518</v>
      </c>
      <c r="AC240" s="83">
        <v>23.019864853030949</v>
      </c>
      <c r="AD240" s="83">
        <v>20.812480552055376</v>
      </c>
      <c r="AE240" s="83">
        <v>85.77264712362215</v>
      </c>
      <c r="AF240" s="83">
        <v>93.97150309867429</v>
      </c>
      <c r="AG240" s="83">
        <v>81.35787852167104</v>
      </c>
      <c r="AH240" s="83">
        <v>69.05959455909283</v>
      </c>
      <c r="AI240" s="83">
        <v>87.349350195747576</v>
      </c>
      <c r="AJ240" s="83">
        <v>67.167550872542364</v>
      </c>
      <c r="AK240" s="83">
        <v>36.57951127330945</v>
      </c>
      <c r="AL240" s="83">
        <v>31.218720828083068</v>
      </c>
      <c r="AM240" s="83">
        <v>46.355070320486981</v>
      </c>
      <c r="AN240" s="83">
        <v>36.894851887734532</v>
      </c>
      <c r="AO240" s="83">
        <v>26.488611611706844</v>
      </c>
      <c r="AP240" s="83">
        <v>14.505668263553748</v>
      </c>
      <c r="AQ240" s="83">
        <v>29.326677141532578</v>
      </c>
      <c r="AR240" s="87">
        <v>33.110764514633551</v>
      </c>
      <c r="AS240" s="83">
        <v>590.63297081817768</v>
      </c>
      <c r="AT240" s="83">
        <v>288.22132158452445</v>
      </c>
      <c r="AU240" s="83">
        <v>80.727197292820861</v>
      </c>
      <c r="AV240" s="83">
        <v>63.698804113866458</v>
      </c>
      <c r="AW240" s="83">
        <v>224.52251747065799</v>
      </c>
      <c r="AX240" s="83">
        <v>44.463026633936487</v>
      </c>
    </row>
    <row r="241" spans="1:50" s="3" customFormat="1" ht="13.5" x14ac:dyDescent="0.25">
      <c r="A241" s="103">
        <f t="shared" si="82"/>
        <v>4</v>
      </c>
      <c r="B241" s="69">
        <f t="shared" si="82"/>
        <v>177</v>
      </c>
      <c r="C241" s="107" t="s">
        <v>609</v>
      </c>
      <c r="D241" s="69">
        <v>130802</v>
      </c>
      <c r="E241" s="27" t="s">
        <v>259</v>
      </c>
      <c r="F241" s="27" t="s">
        <v>19</v>
      </c>
      <c r="G241" s="83">
        <f t="shared" si="67"/>
        <v>558.344312973044</v>
      </c>
      <c r="H241" s="83">
        <v>0</v>
      </c>
      <c r="I241" s="83">
        <v>4</v>
      </c>
      <c r="J241" s="83">
        <v>5</v>
      </c>
      <c r="K241" s="83">
        <v>9</v>
      </c>
      <c r="L241" s="83">
        <v>11</v>
      </c>
      <c r="M241" s="83">
        <v>10</v>
      </c>
      <c r="N241" s="83">
        <v>9</v>
      </c>
      <c r="O241" s="83">
        <v>17</v>
      </c>
      <c r="P241" s="83">
        <v>14</v>
      </c>
      <c r="Q241" s="83">
        <v>9.875376309053296</v>
      </c>
      <c r="R241" s="83">
        <v>10.570825344902119</v>
      </c>
      <c r="S241" s="83">
        <v>11.544453995090477</v>
      </c>
      <c r="T241" s="83">
        <v>12.657172452448593</v>
      </c>
      <c r="U241" s="83">
        <v>13.908980716976474</v>
      </c>
      <c r="V241" s="83">
        <v>15.438968595843889</v>
      </c>
      <c r="W241" s="83">
        <v>16.13441763169271</v>
      </c>
      <c r="X241" s="83">
        <v>15.717148210183415</v>
      </c>
      <c r="Y241" s="83">
        <v>14.882609367164823</v>
      </c>
      <c r="Z241" s="83">
        <v>13.491711295467177</v>
      </c>
      <c r="AA241" s="83">
        <v>12.239903030939297</v>
      </c>
      <c r="AB241" s="83">
        <v>11.127184573581179</v>
      </c>
      <c r="AC241" s="83">
        <v>10.153555923392824</v>
      </c>
      <c r="AD241" s="83">
        <v>9.1799272732044734</v>
      </c>
      <c r="AE241" s="83">
        <v>37.832427550176</v>
      </c>
      <c r="AF241" s="83">
        <v>41.448762536589889</v>
      </c>
      <c r="AG241" s="83">
        <v>35.885170249799309</v>
      </c>
      <c r="AH241" s="83">
        <v>30.460667770178478</v>
      </c>
      <c r="AI241" s="83">
        <v>38.527876586024831</v>
      </c>
      <c r="AJ241" s="83">
        <v>29.62612892715989</v>
      </c>
      <c r="AK241" s="83">
        <v>16.134417631692706</v>
      </c>
      <c r="AL241" s="83">
        <v>13.769890909806707</v>
      </c>
      <c r="AM241" s="83">
        <v>20.446201653955416</v>
      </c>
      <c r="AN241" s="83">
        <v>16.273507438862474</v>
      </c>
      <c r="AO241" s="83">
        <v>11.683543802260235</v>
      </c>
      <c r="AP241" s="83">
        <v>6.3981311298091779</v>
      </c>
      <c r="AQ241" s="83">
        <v>12.935352066788118</v>
      </c>
      <c r="AR241" s="87">
        <v>14.604429752825297</v>
      </c>
      <c r="AS241" s="83">
        <v>260.51520882896932</v>
      </c>
      <c r="AT241" s="83">
        <v>127.12808375316496</v>
      </c>
      <c r="AU241" s="83">
        <v>35.606990635459773</v>
      </c>
      <c r="AV241" s="83">
        <v>28.096141048292477</v>
      </c>
      <c r="AW241" s="83">
        <v>99.031942704872478</v>
      </c>
      <c r="AX241" s="83">
        <v>19.611662810936824</v>
      </c>
    </row>
    <row r="242" spans="1:50" s="3" customFormat="1" ht="13.5" x14ac:dyDescent="0.25">
      <c r="A242" s="104"/>
      <c r="B242" s="69"/>
      <c r="C242" s="88"/>
      <c r="D242" s="69">
        <v>130803</v>
      </c>
      <c r="E242" s="10" t="s">
        <v>759</v>
      </c>
      <c r="F242" s="15"/>
      <c r="G242" s="89">
        <f t="shared" si="67"/>
        <v>13677</v>
      </c>
      <c r="H242" s="89">
        <f>SUM(H243:H247)</f>
        <v>6</v>
      </c>
      <c r="I242" s="89">
        <f t="shared" ref="I242:P242" si="83">SUM(I243:I247)</f>
        <v>101</v>
      </c>
      <c r="J242" s="89">
        <f t="shared" si="83"/>
        <v>160</v>
      </c>
      <c r="K242" s="89">
        <f t="shared" si="83"/>
        <v>261</v>
      </c>
      <c r="L242" s="89">
        <f t="shared" si="83"/>
        <v>304</v>
      </c>
      <c r="M242" s="89">
        <f t="shared" si="83"/>
        <v>314</v>
      </c>
      <c r="N242" s="89">
        <f t="shared" si="83"/>
        <v>350</v>
      </c>
      <c r="O242" s="89">
        <f t="shared" si="83"/>
        <v>313</v>
      </c>
      <c r="P242" s="89">
        <f t="shared" si="83"/>
        <v>375</v>
      </c>
      <c r="Q242" s="89">
        <v>365.99999999999994</v>
      </c>
      <c r="R242" s="89">
        <v>363.99999999999994</v>
      </c>
      <c r="S242" s="89">
        <v>362</v>
      </c>
      <c r="T242" s="89">
        <v>361</v>
      </c>
      <c r="U242" s="89">
        <v>360</v>
      </c>
      <c r="V242" s="89">
        <v>359</v>
      </c>
      <c r="W242" s="89">
        <v>352</v>
      </c>
      <c r="X242" s="89">
        <v>335</v>
      </c>
      <c r="Y242" s="89">
        <v>308.99999999999994</v>
      </c>
      <c r="Z242" s="89">
        <v>289.99999999999989</v>
      </c>
      <c r="AA242" s="89">
        <v>267</v>
      </c>
      <c r="AB242" s="89">
        <v>246</v>
      </c>
      <c r="AC242" s="89">
        <v>230</v>
      </c>
      <c r="AD242" s="89">
        <v>213</v>
      </c>
      <c r="AE242" s="89">
        <v>937</v>
      </c>
      <c r="AF242" s="89">
        <v>1148</v>
      </c>
      <c r="AG242" s="89">
        <v>958</v>
      </c>
      <c r="AH242" s="89">
        <v>834</v>
      </c>
      <c r="AI242" s="89">
        <v>490</v>
      </c>
      <c r="AJ242" s="89">
        <v>535.00000000000011</v>
      </c>
      <c r="AK242" s="89">
        <v>531</v>
      </c>
      <c r="AL242" s="89">
        <v>468.99999999999989</v>
      </c>
      <c r="AM242" s="89">
        <v>356</v>
      </c>
      <c r="AN242" s="89">
        <v>381</v>
      </c>
      <c r="AO242" s="89">
        <v>333</v>
      </c>
      <c r="AP242" s="89">
        <v>184.99999999999997</v>
      </c>
      <c r="AQ242" s="89">
        <v>189</v>
      </c>
      <c r="AR242" s="90">
        <v>385.99999999999994</v>
      </c>
      <c r="AS242" s="89">
        <v>7168</v>
      </c>
      <c r="AT242" s="89">
        <v>3237.9999999999995</v>
      </c>
      <c r="AU242" s="89">
        <v>857</v>
      </c>
      <c r="AV242" s="89">
        <v>586</v>
      </c>
      <c r="AW242" s="89">
        <v>2651.9999999999995</v>
      </c>
      <c r="AX242" s="89">
        <v>524</v>
      </c>
    </row>
    <row r="243" spans="1:50" s="3" customFormat="1" ht="13.5" x14ac:dyDescent="0.25">
      <c r="A243" s="103">
        <v>1</v>
      </c>
      <c r="B243" s="69">
        <f>+B241+1</f>
        <v>178</v>
      </c>
      <c r="C243" s="88" t="s">
        <v>426</v>
      </c>
      <c r="D243" s="69">
        <v>130803</v>
      </c>
      <c r="E243" s="27" t="s">
        <v>242</v>
      </c>
      <c r="F243" s="27" t="s">
        <v>155</v>
      </c>
      <c r="G243" s="83">
        <f t="shared" si="67"/>
        <v>4724.4235388256702</v>
      </c>
      <c r="H243" s="83">
        <v>2</v>
      </c>
      <c r="I243" s="83">
        <v>35</v>
      </c>
      <c r="J243" s="83">
        <v>55</v>
      </c>
      <c r="K243" s="83">
        <v>90</v>
      </c>
      <c r="L243" s="83">
        <v>105</v>
      </c>
      <c r="M243" s="83">
        <v>109</v>
      </c>
      <c r="N243" s="83">
        <v>121</v>
      </c>
      <c r="O243" s="83">
        <v>108</v>
      </c>
      <c r="P243" s="83">
        <v>130</v>
      </c>
      <c r="Q243" s="83">
        <v>126.40144687161528</v>
      </c>
      <c r="R243" s="83">
        <v>125.7107285826993</v>
      </c>
      <c r="S243" s="83">
        <v>125.02001029378337</v>
      </c>
      <c r="T243" s="83">
        <v>124.67465114932544</v>
      </c>
      <c r="U243" s="83">
        <v>124.32929200486744</v>
      </c>
      <c r="V243" s="83">
        <v>123.98393286040951</v>
      </c>
      <c r="W243" s="83">
        <v>121.56641884920376</v>
      </c>
      <c r="X243" s="83">
        <v>115.69531339341832</v>
      </c>
      <c r="Y243" s="83">
        <v>106.71597563751122</v>
      </c>
      <c r="Z243" s="83">
        <v>100.15415189280988</v>
      </c>
      <c r="AA243" s="83">
        <v>92.210891570276715</v>
      </c>
      <c r="AB243" s="83">
        <v>84.958349536659441</v>
      </c>
      <c r="AC243" s="83">
        <v>79.432603225331974</v>
      </c>
      <c r="AD243" s="83">
        <v>73.561497769546577</v>
      </c>
      <c r="AE243" s="83">
        <v>323.60151835711343</v>
      </c>
      <c r="AF243" s="83">
        <v>396.47229783774395</v>
      </c>
      <c r="AG243" s="83">
        <v>330.85406039073069</v>
      </c>
      <c r="AH243" s="83">
        <v>288.02952647794302</v>
      </c>
      <c r="AI243" s="83">
        <v>169.22598078440296</v>
      </c>
      <c r="AJ243" s="83">
        <v>184.7671422850114</v>
      </c>
      <c r="AK243" s="83">
        <v>183.38570570717954</v>
      </c>
      <c r="AL243" s="83">
        <v>161.97343875078565</v>
      </c>
      <c r="AM243" s="83">
        <v>122.94785542703562</v>
      </c>
      <c r="AN243" s="83">
        <v>131.58183403848474</v>
      </c>
      <c r="AO243" s="83">
        <v>115.00459510450241</v>
      </c>
      <c r="AP243" s="83">
        <v>63.89144172472357</v>
      </c>
      <c r="AQ243" s="83">
        <v>65.272878302555426</v>
      </c>
      <c r="AR243" s="87">
        <v>133.30862976077452</v>
      </c>
      <c r="AS243" s="83">
        <v>2475.5343474746942</v>
      </c>
      <c r="AT243" s="83">
        <v>1118.2729097548913</v>
      </c>
      <c r="AU243" s="83">
        <v>295.97278680047623</v>
      </c>
      <c r="AV243" s="83">
        <v>202.38045865236762</v>
      </c>
      <c r="AW243" s="83">
        <v>915.89245110252375</v>
      </c>
      <c r="AX243" s="83">
        <v>180.96819169597373</v>
      </c>
    </row>
    <row r="244" spans="1:50" s="3" customFormat="1" ht="13.5" x14ac:dyDescent="0.25">
      <c r="A244" s="103">
        <f t="shared" ref="A244:B247" si="84">+A243+1</f>
        <v>2</v>
      </c>
      <c r="B244" s="69">
        <f>+B243+1</f>
        <v>179</v>
      </c>
      <c r="C244" s="88" t="s">
        <v>427</v>
      </c>
      <c r="D244" s="69">
        <v>130803</v>
      </c>
      <c r="E244" s="27" t="s">
        <v>259</v>
      </c>
      <c r="F244" s="27" t="s">
        <v>180</v>
      </c>
      <c r="G244" s="83">
        <f t="shared" si="67"/>
        <v>2397.8445491144835</v>
      </c>
      <c r="H244" s="83">
        <v>1</v>
      </c>
      <c r="I244" s="83">
        <v>18</v>
      </c>
      <c r="J244" s="83">
        <v>28</v>
      </c>
      <c r="K244" s="83">
        <v>46</v>
      </c>
      <c r="L244" s="83">
        <v>53</v>
      </c>
      <c r="M244" s="83">
        <v>55</v>
      </c>
      <c r="N244" s="83">
        <v>61</v>
      </c>
      <c r="O244" s="83">
        <v>55</v>
      </c>
      <c r="P244" s="83">
        <v>66</v>
      </c>
      <c r="Q244" s="83">
        <v>64.169651783665017</v>
      </c>
      <c r="R244" s="83">
        <v>63.8189979487816</v>
      </c>
      <c r="S244" s="83">
        <v>63.468344113898198</v>
      </c>
      <c r="T244" s="83">
        <v>63.293017196456489</v>
      </c>
      <c r="U244" s="83">
        <v>63.117690279014774</v>
      </c>
      <c r="V244" s="83">
        <v>62.942363361573072</v>
      </c>
      <c r="W244" s="83">
        <v>61.71507493948112</v>
      </c>
      <c r="X244" s="83">
        <v>58.73451734297209</v>
      </c>
      <c r="Y244" s="83">
        <v>54.176017489487677</v>
      </c>
      <c r="Z244" s="83">
        <v>50.84480605809523</v>
      </c>
      <c r="AA244" s="83">
        <v>46.812286956935964</v>
      </c>
      <c r="AB244" s="83">
        <v>43.1304216906601</v>
      </c>
      <c r="AC244" s="83">
        <v>40.325191011592779</v>
      </c>
      <c r="AD244" s="83">
        <v>37.344633415083749</v>
      </c>
      <c r="AE244" s="83">
        <v>164.2813216428801</v>
      </c>
      <c r="AF244" s="83">
        <v>201.27530122308045</v>
      </c>
      <c r="AG244" s="83">
        <v>167.96318690915601</v>
      </c>
      <c r="AH244" s="83">
        <v>146.22264914638424</v>
      </c>
      <c r="AI244" s="83">
        <v>85.910189546436783</v>
      </c>
      <c r="AJ244" s="83">
        <v>93.799900831313636</v>
      </c>
      <c r="AK244" s="83">
        <v>93.098593161546802</v>
      </c>
      <c r="AL244" s="83">
        <v>82.228324280160919</v>
      </c>
      <c r="AM244" s="83">
        <v>62.41638260924794</v>
      </c>
      <c r="AN244" s="83">
        <v>66.799555545290644</v>
      </c>
      <c r="AO244" s="83">
        <v>58.383863508088673</v>
      </c>
      <c r="AP244" s="83">
        <v>32.435479726715926</v>
      </c>
      <c r="AQ244" s="83">
        <v>33.13678739648276</v>
      </c>
      <c r="AR244" s="87">
        <v>67.676190132499187</v>
      </c>
      <c r="AS244" s="83">
        <v>1256.7433442221609</v>
      </c>
      <c r="AT244" s="83">
        <v>567.7085586762496</v>
      </c>
      <c r="AU244" s="83">
        <v>150.25516824754351</v>
      </c>
      <c r="AV244" s="83">
        <v>102.74157362084071</v>
      </c>
      <c r="AW244" s="83">
        <v>464.96698505540883</v>
      </c>
      <c r="AX244" s="83">
        <v>91.871304739454843</v>
      </c>
    </row>
    <row r="245" spans="1:50" s="3" customFormat="1" ht="13.5" x14ac:dyDescent="0.25">
      <c r="A245" s="103">
        <f t="shared" si="84"/>
        <v>3</v>
      </c>
      <c r="B245" s="69">
        <f t="shared" si="84"/>
        <v>180</v>
      </c>
      <c r="C245" s="115" t="s">
        <v>610</v>
      </c>
      <c r="D245" s="69">
        <v>130803</v>
      </c>
      <c r="E245" s="27" t="s">
        <v>259</v>
      </c>
      <c r="F245" s="27" t="s">
        <v>23</v>
      </c>
      <c r="G245" s="83">
        <f t="shared" si="67"/>
        <v>1929.2849711563954</v>
      </c>
      <c r="H245" s="83">
        <v>1</v>
      </c>
      <c r="I245" s="83">
        <v>14</v>
      </c>
      <c r="J245" s="83">
        <v>23</v>
      </c>
      <c r="K245" s="83">
        <v>37</v>
      </c>
      <c r="L245" s="83">
        <v>43</v>
      </c>
      <c r="M245" s="83">
        <v>44</v>
      </c>
      <c r="N245" s="83">
        <v>49</v>
      </c>
      <c r="O245" s="83">
        <v>44</v>
      </c>
      <c r="P245" s="83">
        <v>53</v>
      </c>
      <c r="Q245" s="83">
        <v>51.641011857418427</v>
      </c>
      <c r="R245" s="83">
        <v>51.358820535793186</v>
      </c>
      <c r="S245" s="83">
        <v>51.076629214167973</v>
      </c>
      <c r="T245" s="83">
        <v>50.935533553355341</v>
      </c>
      <c r="U245" s="83">
        <v>50.794437892542732</v>
      </c>
      <c r="V245" s="83">
        <v>50.653342231730107</v>
      </c>
      <c r="W245" s="83">
        <v>49.665672606041781</v>
      </c>
      <c r="X245" s="83">
        <v>47.267046372227256</v>
      </c>
      <c r="Y245" s="83">
        <v>43.59855919109917</v>
      </c>
      <c r="Z245" s="83">
        <v>40.917741635659418</v>
      </c>
      <c r="AA245" s="83">
        <v>37.67254143696919</v>
      </c>
      <c r="AB245" s="83">
        <v>34.709532559904197</v>
      </c>
      <c r="AC245" s="83">
        <v>32.452001986902296</v>
      </c>
      <c r="AD245" s="83">
        <v>30.053375753087778</v>
      </c>
      <c r="AE245" s="83">
        <v>132.20663418142371</v>
      </c>
      <c r="AF245" s="83">
        <v>161.97781861288624</v>
      </c>
      <c r="AG245" s="83">
        <v>135.1696430584887</v>
      </c>
      <c r="AH245" s="83">
        <v>117.67378111772395</v>
      </c>
      <c r="AI245" s="83">
        <v>69.136873798183146</v>
      </c>
      <c r="AJ245" s="83">
        <v>75.486178534750991</v>
      </c>
      <c r="AK245" s="83">
        <v>74.921795891500523</v>
      </c>
      <c r="AL245" s="83">
        <v>66.173864921118152</v>
      </c>
      <c r="AM245" s="83">
        <v>50.230055249292249</v>
      </c>
      <c r="AN245" s="83">
        <v>53.757446769607704</v>
      </c>
      <c r="AO245" s="83">
        <v>46.984855050602022</v>
      </c>
      <c r="AP245" s="83">
        <v>26.102697250334451</v>
      </c>
      <c r="AQ245" s="83">
        <v>26.667079893584926</v>
      </c>
      <c r="AR245" s="87">
        <v>54.462925073670817</v>
      </c>
      <c r="AS245" s="83">
        <v>1011.3736967048507</v>
      </c>
      <c r="AT245" s="83">
        <v>456.86774971125925</v>
      </c>
      <c r="AU245" s="83">
        <v>120.9189813164142</v>
      </c>
      <c r="AV245" s="83">
        <v>82.682057236194566</v>
      </c>
      <c r="AW245" s="83">
        <v>374.18569247506468</v>
      </c>
      <c r="AX245" s="83">
        <v>73.934126265812182</v>
      </c>
    </row>
    <row r="246" spans="1:50" s="3" customFormat="1" ht="13.5" x14ac:dyDescent="0.25">
      <c r="A246" s="103">
        <f t="shared" si="84"/>
        <v>4</v>
      </c>
      <c r="B246" s="69">
        <f t="shared" si="84"/>
        <v>181</v>
      </c>
      <c r="C246" s="115" t="s">
        <v>611</v>
      </c>
      <c r="D246" s="69">
        <v>130803</v>
      </c>
      <c r="E246" s="27" t="s">
        <v>259</v>
      </c>
      <c r="F246" s="27" t="s">
        <v>612</v>
      </c>
      <c r="G246" s="83">
        <f t="shared" si="67"/>
        <v>2055.8416726932937</v>
      </c>
      <c r="H246" s="83">
        <v>1</v>
      </c>
      <c r="I246" s="83">
        <v>15</v>
      </c>
      <c r="J246" s="83">
        <v>24</v>
      </c>
      <c r="K246" s="83">
        <v>39</v>
      </c>
      <c r="L246" s="83">
        <v>46</v>
      </c>
      <c r="M246" s="83">
        <v>47</v>
      </c>
      <c r="N246" s="83">
        <v>53</v>
      </c>
      <c r="O246" s="83">
        <v>47</v>
      </c>
      <c r="P246" s="83">
        <v>56</v>
      </c>
      <c r="Q246" s="83">
        <v>55.019562262393315</v>
      </c>
      <c r="R246" s="83">
        <v>54.718908916697174</v>
      </c>
      <c r="S246" s="83">
        <v>54.418255571001048</v>
      </c>
      <c r="T246" s="83">
        <v>54.267928898152967</v>
      </c>
      <c r="U246" s="83">
        <v>54.1176022253049</v>
      </c>
      <c r="V246" s="83">
        <v>53.96727555245684</v>
      </c>
      <c r="W246" s="83">
        <v>52.914988842520359</v>
      </c>
      <c r="X246" s="83">
        <v>50.359435404103174</v>
      </c>
      <c r="Y246" s="83">
        <v>46.450941910053373</v>
      </c>
      <c r="Z246" s="83">
        <v>43.594735125940055</v>
      </c>
      <c r="AA246" s="83">
        <v>40.137221650434483</v>
      </c>
      <c r="AB246" s="83">
        <v>36.980361520625017</v>
      </c>
      <c r="AC246" s="83">
        <v>34.575134755055913</v>
      </c>
      <c r="AD246" s="83">
        <v>32.019581316638735</v>
      </c>
      <c r="AE246" s="83">
        <v>140.85609245864083</v>
      </c>
      <c r="AF246" s="83">
        <v>172.57502042958345</v>
      </c>
      <c r="AG246" s="83">
        <v>144.01295258845028</v>
      </c>
      <c r="AH246" s="83">
        <v>125.37244515528968</v>
      </c>
      <c r="AI246" s="83">
        <v>73.660069695553901</v>
      </c>
      <c r="AJ246" s="83">
        <v>80.424769973717034</v>
      </c>
      <c r="AK246" s="83">
        <v>79.823463282324738</v>
      </c>
      <c r="AL246" s="83">
        <v>70.503209565744442</v>
      </c>
      <c r="AM246" s="83">
        <v>53.516295533912633</v>
      </c>
      <c r="AN246" s="83">
        <v>57.274462355114373</v>
      </c>
      <c r="AO246" s="83">
        <v>50.058782058407033</v>
      </c>
      <c r="AP246" s="83">
        <v>27.810434476892794</v>
      </c>
      <c r="AQ246" s="83">
        <v>28.411741168285076</v>
      </c>
      <c r="AR246" s="87">
        <v>58.026095719354707</v>
      </c>
      <c r="AS246" s="83">
        <v>1077.5415909749599</v>
      </c>
      <c r="AT246" s="83">
        <v>486.75776668204793</v>
      </c>
      <c r="AU246" s="83">
        <v>128.82995863079529</v>
      </c>
      <c r="AV246" s="83">
        <v>88.091430288968525</v>
      </c>
      <c r="AW246" s="83">
        <v>398.6663363930794</v>
      </c>
      <c r="AX246" s="83">
        <v>78.771176572388242</v>
      </c>
    </row>
    <row r="247" spans="1:50" s="3" customFormat="1" ht="13.5" x14ac:dyDescent="0.25">
      <c r="A247" s="103">
        <f t="shared" si="84"/>
        <v>5</v>
      </c>
      <c r="B247" s="69">
        <f t="shared" si="84"/>
        <v>182</v>
      </c>
      <c r="C247" s="115" t="s">
        <v>613</v>
      </c>
      <c r="D247" s="69">
        <v>130803</v>
      </c>
      <c r="E247" s="27" t="s">
        <v>259</v>
      </c>
      <c r="F247" s="27" t="s">
        <v>472</v>
      </c>
      <c r="G247" s="83">
        <f t="shared" si="67"/>
        <v>2569.6052682101572</v>
      </c>
      <c r="H247" s="83">
        <v>1</v>
      </c>
      <c r="I247" s="83">
        <v>19</v>
      </c>
      <c r="J247" s="83">
        <v>30</v>
      </c>
      <c r="K247" s="83">
        <v>49</v>
      </c>
      <c r="L247" s="83">
        <v>57</v>
      </c>
      <c r="M247" s="83">
        <v>59</v>
      </c>
      <c r="N247" s="83">
        <v>66</v>
      </c>
      <c r="O247" s="83">
        <v>59</v>
      </c>
      <c r="P247" s="83">
        <v>70</v>
      </c>
      <c r="Q247" s="83">
        <v>68.768327224907935</v>
      </c>
      <c r="R247" s="83">
        <v>68.39254401602868</v>
      </c>
      <c r="S247" s="83">
        <v>68.016760807149396</v>
      </c>
      <c r="T247" s="83">
        <v>67.82886920270974</v>
      </c>
      <c r="U247" s="83">
        <v>67.640977598270098</v>
      </c>
      <c r="V247" s="83">
        <v>67.45308599383047</v>
      </c>
      <c r="W247" s="83">
        <v>66.137844762752991</v>
      </c>
      <c r="X247" s="83">
        <v>62.943687487279121</v>
      </c>
      <c r="Y247" s="83">
        <v>58.058505771848523</v>
      </c>
      <c r="Z247" s="83">
        <v>54.488565287495362</v>
      </c>
      <c r="AA247" s="83">
        <v>50.167058385383676</v>
      </c>
      <c r="AB247" s="83">
        <v>46.221334692151238</v>
      </c>
      <c r="AC247" s="83">
        <v>43.215069021117024</v>
      </c>
      <c r="AD247" s="83">
        <v>40.020911745643147</v>
      </c>
      <c r="AE247" s="83">
        <v>176.0544333599419</v>
      </c>
      <c r="AF247" s="83">
        <v>215.69956189670577</v>
      </c>
      <c r="AG247" s="83">
        <v>180.00015705317438</v>
      </c>
      <c r="AH247" s="83">
        <v>156.70159810265912</v>
      </c>
      <c r="AI247" s="83">
        <v>92.066886175423221</v>
      </c>
      <c r="AJ247" s="83">
        <v>100.52200837520699</v>
      </c>
      <c r="AK247" s="83">
        <v>99.770441957448426</v>
      </c>
      <c r="AL247" s="83">
        <v>88.121162482190769</v>
      </c>
      <c r="AM247" s="83">
        <v>66.889411180511544</v>
      </c>
      <c r="AN247" s="83">
        <v>71.58670129150255</v>
      </c>
      <c r="AO247" s="83">
        <v>62.567904278399865</v>
      </c>
      <c r="AP247" s="83">
        <v>34.759946821333244</v>
      </c>
      <c r="AQ247" s="83">
        <v>35.511513239091805</v>
      </c>
      <c r="AR247" s="87">
        <v>72.526159313700717</v>
      </c>
      <c r="AS247" s="83">
        <v>1346.807020623334</v>
      </c>
      <c r="AT247" s="83">
        <v>608.39301517555168</v>
      </c>
      <c r="AU247" s="83">
        <v>161.02310500477077</v>
      </c>
      <c r="AV247" s="83">
        <v>110.10448020162856</v>
      </c>
      <c r="AW247" s="83">
        <v>498.28853497392311</v>
      </c>
      <c r="AX247" s="83">
        <v>98.455200726370961</v>
      </c>
    </row>
    <row r="248" spans="1:50" s="3" customFormat="1" ht="13.5" x14ac:dyDescent="0.25">
      <c r="A248" s="104"/>
      <c r="B248" s="69"/>
      <c r="C248" s="88"/>
      <c r="D248" s="69">
        <v>130804</v>
      </c>
      <c r="E248" s="10" t="s">
        <v>760</v>
      </c>
      <c r="F248" s="32"/>
      <c r="G248" s="89">
        <f t="shared" si="67"/>
        <v>6487</v>
      </c>
      <c r="H248" s="89">
        <f>SUM(H249:H251)</f>
        <v>4</v>
      </c>
      <c r="I248" s="89">
        <f t="shared" ref="I248:P248" si="85">SUM(I249:I251)</f>
        <v>46</v>
      </c>
      <c r="J248" s="89">
        <f t="shared" si="85"/>
        <v>66</v>
      </c>
      <c r="K248" s="89">
        <f t="shared" si="85"/>
        <v>112</v>
      </c>
      <c r="L248" s="89">
        <f t="shared" si="85"/>
        <v>135</v>
      </c>
      <c r="M248" s="89">
        <f t="shared" si="85"/>
        <v>125</v>
      </c>
      <c r="N248" s="89">
        <f t="shared" si="85"/>
        <v>131</v>
      </c>
      <c r="O248" s="89">
        <f t="shared" si="85"/>
        <v>122</v>
      </c>
      <c r="P248" s="89">
        <f t="shared" si="85"/>
        <v>127</v>
      </c>
      <c r="Q248" s="89">
        <v>156.00000000000003</v>
      </c>
      <c r="R248" s="89">
        <v>157.00000000000003</v>
      </c>
      <c r="S248" s="89">
        <v>157.00000000000003</v>
      </c>
      <c r="T248" s="89">
        <v>158.00000000000003</v>
      </c>
      <c r="U248" s="89">
        <v>160</v>
      </c>
      <c r="V248" s="89">
        <v>162.00000000000003</v>
      </c>
      <c r="W248" s="89">
        <v>161.00000000000006</v>
      </c>
      <c r="X248" s="89">
        <v>149</v>
      </c>
      <c r="Y248" s="89">
        <v>132.00000000000003</v>
      </c>
      <c r="Z248" s="89">
        <v>116.00000000000003</v>
      </c>
      <c r="AA248" s="89">
        <v>99</v>
      </c>
      <c r="AB248" s="89">
        <v>88</v>
      </c>
      <c r="AC248" s="89">
        <v>85.000000000000028</v>
      </c>
      <c r="AD248" s="89">
        <v>89</v>
      </c>
      <c r="AE248" s="89">
        <v>484.00000000000011</v>
      </c>
      <c r="AF248" s="89">
        <v>474.00000000000011</v>
      </c>
      <c r="AG248" s="89">
        <v>362.00000000000006</v>
      </c>
      <c r="AH248" s="89">
        <v>427</v>
      </c>
      <c r="AI248" s="89">
        <v>376.00000000000011</v>
      </c>
      <c r="AJ248" s="89">
        <v>263.00000000000006</v>
      </c>
      <c r="AK248" s="89">
        <v>363</v>
      </c>
      <c r="AL248" s="89">
        <v>226.00000000000006</v>
      </c>
      <c r="AM248" s="89">
        <v>249.00000000000006</v>
      </c>
      <c r="AN248" s="89">
        <v>221.00000000000006</v>
      </c>
      <c r="AO248" s="89">
        <v>162.00000000000003</v>
      </c>
      <c r="AP248" s="89">
        <v>99.000000000000014</v>
      </c>
      <c r="AQ248" s="89">
        <v>160.00000000000006</v>
      </c>
      <c r="AR248" s="90">
        <v>190</v>
      </c>
      <c r="AS248" s="89">
        <v>3473.0000000000009</v>
      </c>
      <c r="AT248" s="89">
        <v>1497</v>
      </c>
      <c r="AU248" s="89">
        <v>370.00000000000011</v>
      </c>
      <c r="AV248" s="89">
        <v>235.00000000000006</v>
      </c>
      <c r="AW248" s="89">
        <v>1262</v>
      </c>
      <c r="AX248" s="89">
        <v>258</v>
      </c>
    </row>
    <row r="249" spans="1:50" s="3" customFormat="1" ht="13.5" x14ac:dyDescent="0.25">
      <c r="A249" s="103">
        <v>1</v>
      </c>
      <c r="B249" s="69">
        <f>+B247+1</f>
        <v>183</v>
      </c>
      <c r="C249" s="86" t="s">
        <v>428</v>
      </c>
      <c r="D249" s="69">
        <v>130804</v>
      </c>
      <c r="E249" s="27" t="s">
        <v>259</v>
      </c>
      <c r="F249" s="27" t="s">
        <v>156</v>
      </c>
      <c r="G249" s="83">
        <f t="shared" si="67"/>
        <v>4413.9221964692551</v>
      </c>
      <c r="H249" s="83">
        <v>3</v>
      </c>
      <c r="I249" s="83">
        <v>31</v>
      </c>
      <c r="J249" s="83">
        <v>45</v>
      </c>
      <c r="K249" s="83">
        <v>76</v>
      </c>
      <c r="L249" s="83">
        <v>92</v>
      </c>
      <c r="M249" s="83">
        <v>85</v>
      </c>
      <c r="N249" s="83">
        <v>89</v>
      </c>
      <c r="O249" s="83">
        <v>83</v>
      </c>
      <c r="P249" s="83">
        <v>86</v>
      </c>
      <c r="Q249" s="83">
        <v>106.1649280992509</v>
      </c>
      <c r="R249" s="83">
        <v>106.84547251014354</v>
      </c>
      <c r="S249" s="83">
        <v>106.84547251014354</v>
      </c>
      <c r="T249" s="83">
        <v>107.52601692103616</v>
      </c>
      <c r="U249" s="83">
        <v>108.8871057428214</v>
      </c>
      <c r="V249" s="83">
        <v>110.24819456460671</v>
      </c>
      <c r="W249" s="83">
        <v>109.56765015371407</v>
      </c>
      <c r="X249" s="83">
        <v>101.40111722300243</v>
      </c>
      <c r="Y249" s="83">
        <v>89.831862237827679</v>
      </c>
      <c r="Z249" s="83">
        <v>78.943151663545535</v>
      </c>
      <c r="AA249" s="83">
        <v>67.373896678370741</v>
      </c>
      <c r="AB249" s="83">
        <v>59.887908158551767</v>
      </c>
      <c r="AC249" s="83">
        <v>57.846274925873885</v>
      </c>
      <c r="AD249" s="83">
        <v>60.568452569444403</v>
      </c>
      <c r="AE249" s="83">
        <v>329.38349487203482</v>
      </c>
      <c r="AF249" s="83">
        <v>322.57805076310848</v>
      </c>
      <c r="AG249" s="83">
        <v>246.35707674313349</v>
      </c>
      <c r="AH249" s="83">
        <v>290.59246345115463</v>
      </c>
      <c r="AI249" s="83">
        <v>255.88469849563037</v>
      </c>
      <c r="AJ249" s="83">
        <v>178.98318006476273</v>
      </c>
      <c r="AK249" s="83">
        <v>247.03762115402606</v>
      </c>
      <c r="AL249" s="83">
        <v>153.80303686173528</v>
      </c>
      <c r="AM249" s="83">
        <v>169.45555831226585</v>
      </c>
      <c r="AN249" s="83">
        <v>150.40031480727211</v>
      </c>
      <c r="AO249" s="83">
        <v>110.24819456460671</v>
      </c>
      <c r="AP249" s="83">
        <v>67.373896678370755</v>
      </c>
      <c r="AQ249" s="83">
        <v>108.88710574282143</v>
      </c>
      <c r="AR249" s="87">
        <v>129.30343806960042</v>
      </c>
      <c r="AS249" s="83">
        <v>2363.5307390301177</v>
      </c>
      <c r="AT249" s="83">
        <v>1018.7749831062727</v>
      </c>
      <c r="AU249" s="83">
        <v>251.80143203027455</v>
      </c>
      <c r="AV249" s="83">
        <v>159.92793655976897</v>
      </c>
      <c r="AW249" s="83">
        <v>858.84704654650375</v>
      </c>
      <c r="AX249" s="83">
        <v>175.58045801029951</v>
      </c>
    </row>
    <row r="250" spans="1:50" s="3" customFormat="1" ht="13.5" x14ac:dyDescent="0.25">
      <c r="A250" s="103">
        <f t="shared" ref="A250:A251" si="86">+A249+1</f>
        <v>2</v>
      </c>
      <c r="B250" s="69">
        <f>+B249+1</f>
        <v>184</v>
      </c>
      <c r="C250" s="86" t="s">
        <v>429</v>
      </c>
      <c r="D250" s="69">
        <v>130804</v>
      </c>
      <c r="E250" s="27" t="s">
        <v>259</v>
      </c>
      <c r="F250" s="27" t="s">
        <v>294</v>
      </c>
      <c r="G250" s="83">
        <f t="shared" si="67"/>
        <v>753.73002225962841</v>
      </c>
      <c r="H250" s="83">
        <v>0</v>
      </c>
      <c r="I250" s="83">
        <v>5</v>
      </c>
      <c r="J250" s="83">
        <v>8</v>
      </c>
      <c r="K250" s="83">
        <v>13</v>
      </c>
      <c r="L250" s="83">
        <v>16</v>
      </c>
      <c r="M250" s="83">
        <v>15</v>
      </c>
      <c r="N250" s="83">
        <v>15</v>
      </c>
      <c r="O250" s="83">
        <v>14</v>
      </c>
      <c r="P250" s="83">
        <v>15</v>
      </c>
      <c r="Q250" s="83">
        <v>18.10878526111631</v>
      </c>
      <c r="R250" s="83">
        <v>18.224867217918337</v>
      </c>
      <c r="S250" s="83">
        <v>18.224867217918337</v>
      </c>
      <c r="T250" s="83">
        <v>18.340949174720361</v>
      </c>
      <c r="U250" s="83">
        <v>18.573113088324419</v>
      </c>
      <c r="V250" s="83">
        <v>18.80527700192847</v>
      </c>
      <c r="W250" s="83">
        <v>18.689195045126446</v>
      </c>
      <c r="X250" s="83">
        <v>17.296211563502112</v>
      </c>
      <c r="Y250" s="83">
        <v>15.322818297867647</v>
      </c>
      <c r="Z250" s="83">
        <v>13.465506989035205</v>
      </c>
      <c r="AA250" s="83">
        <v>11.492113723400735</v>
      </c>
      <c r="AB250" s="83">
        <v>10.215212198578428</v>
      </c>
      <c r="AC250" s="83">
        <v>9.8669663281723459</v>
      </c>
      <c r="AD250" s="83">
        <v>10.331294155380458</v>
      </c>
      <c r="AE250" s="83">
        <v>56.183667092181373</v>
      </c>
      <c r="AF250" s="83">
        <v>55.022847524161094</v>
      </c>
      <c r="AG250" s="83">
        <v>42.021668362333997</v>
      </c>
      <c r="AH250" s="83">
        <v>49.566995554465798</v>
      </c>
      <c r="AI250" s="83">
        <v>43.646815757562386</v>
      </c>
      <c r="AJ250" s="83">
        <v>30.529554638933266</v>
      </c>
      <c r="AK250" s="83">
        <v>42.137750319136018</v>
      </c>
      <c r="AL250" s="83">
        <v>26.234522237258243</v>
      </c>
      <c r="AM250" s="83">
        <v>28.904407243704878</v>
      </c>
      <c r="AN250" s="83">
        <v>25.654112453248104</v>
      </c>
      <c r="AO250" s="83">
        <v>18.805277001928474</v>
      </c>
      <c r="AP250" s="83">
        <v>11.492113723400733</v>
      </c>
      <c r="AQ250" s="83">
        <v>18.573113088324419</v>
      </c>
      <c r="AR250" s="87">
        <v>22.055571792385248</v>
      </c>
      <c r="AS250" s="83">
        <v>403.15263597344193</v>
      </c>
      <c r="AT250" s="83">
        <v>173.77468933263538</v>
      </c>
      <c r="AU250" s="83">
        <v>42.950324016750223</v>
      </c>
      <c r="AV250" s="83">
        <v>27.279259848476492</v>
      </c>
      <c r="AW250" s="83">
        <v>146.49542948415888</v>
      </c>
      <c r="AX250" s="83">
        <v>29.949144854923127</v>
      </c>
    </row>
    <row r="251" spans="1:50" s="3" customFormat="1" ht="13.5" x14ac:dyDescent="0.25">
      <c r="A251" s="103">
        <f t="shared" si="86"/>
        <v>3</v>
      </c>
      <c r="B251" s="69">
        <f>+B250+1</f>
        <v>185</v>
      </c>
      <c r="C251" s="86" t="s">
        <v>614</v>
      </c>
      <c r="D251" s="69">
        <v>130804</v>
      </c>
      <c r="E251" s="27" t="s">
        <v>259</v>
      </c>
      <c r="F251" s="27" t="s">
        <v>615</v>
      </c>
      <c r="G251" s="83">
        <f t="shared" si="67"/>
        <v>1319.3477812711171</v>
      </c>
      <c r="H251" s="83">
        <v>1</v>
      </c>
      <c r="I251" s="83">
        <v>10</v>
      </c>
      <c r="J251" s="83">
        <v>13</v>
      </c>
      <c r="K251" s="83">
        <v>23</v>
      </c>
      <c r="L251" s="83">
        <v>27</v>
      </c>
      <c r="M251" s="83">
        <v>25</v>
      </c>
      <c r="N251" s="83">
        <v>27</v>
      </c>
      <c r="O251" s="83">
        <v>25</v>
      </c>
      <c r="P251" s="83">
        <v>26</v>
      </c>
      <c r="Q251" s="83">
        <v>31.726286639632828</v>
      </c>
      <c r="R251" s="83">
        <v>31.929660271938172</v>
      </c>
      <c r="S251" s="83">
        <v>31.929660271938172</v>
      </c>
      <c r="T251" s="83">
        <v>32.133033904243504</v>
      </c>
      <c r="U251" s="83">
        <v>32.539781168854191</v>
      </c>
      <c r="V251" s="83">
        <v>32.946528433464863</v>
      </c>
      <c r="W251" s="83">
        <v>32.743154801159527</v>
      </c>
      <c r="X251" s="83">
        <v>30.302671213495461</v>
      </c>
      <c r="Y251" s="83">
        <v>26.845319464304701</v>
      </c>
      <c r="Z251" s="83">
        <v>23.591341347419284</v>
      </c>
      <c r="AA251" s="83">
        <v>20.133989598228524</v>
      </c>
      <c r="AB251" s="83">
        <v>17.896879642869802</v>
      </c>
      <c r="AC251" s="83">
        <v>17.286758745953787</v>
      </c>
      <c r="AD251" s="83">
        <v>18.100253275175142</v>
      </c>
      <c r="AE251" s="83">
        <v>98.432838035783902</v>
      </c>
      <c r="AF251" s="83">
        <v>96.399101712730527</v>
      </c>
      <c r="AG251" s="83">
        <v>73.621254894532584</v>
      </c>
      <c r="AH251" s="83">
        <v>86.840540994379609</v>
      </c>
      <c r="AI251" s="83">
        <v>76.468485746807346</v>
      </c>
      <c r="AJ251" s="83">
        <v>53.487265296304074</v>
      </c>
      <c r="AK251" s="83">
        <v>73.824628526837927</v>
      </c>
      <c r="AL251" s="83">
        <v>45.962440901006538</v>
      </c>
      <c r="AM251" s="83">
        <v>50.640034444029325</v>
      </c>
      <c r="AN251" s="83">
        <v>44.945572739479843</v>
      </c>
      <c r="AO251" s="83">
        <v>32.946528433464863</v>
      </c>
      <c r="AP251" s="83">
        <v>20.133989598228528</v>
      </c>
      <c r="AQ251" s="83">
        <v>32.539781168854191</v>
      </c>
      <c r="AR251" s="87">
        <v>38.640990138014345</v>
      </c>
      <c r="AS251" s="83">
        <v>706.31662499644119</v>
      </c>
      <c r="AT251" s="83">
        <v>304.45032756109197</v>
      </c>
      <c r="AU251" s="83">
        <v>75.248243952975301</v>
      </c>
      <c r="AV251" s="83">
        <v>47.792803591754584</v>
      </c>
      <c r="AW251" s="83">
        <v>256.65752396933738</v>
      </c>
      <c r="AX251" s="83">
        <v>52.470397134777379</v>
      </c>
    </row>
    <row r="252" spans="1:50" s="3" customFormat="1" ht="13.5" x14ac:dyDescent="0.25">
      <c r="A252" s="114"/>
      <c r="B252" s="69"/>
      <c r="C252" s="88"/>
      <c r="D252" s="69">
        <v>130805</v>
      </c>
      <c r="E252" s="10" t="s">
        <v>761</v>
      </c>
      <c r="F252" s="15"/>
      <c r="G252" s="89">
        <f t="shared" si="67"/>
        <v>3324</v>
      </c>
      <c r="H252" s="89">
        <f>+H253</f>
        <v>0</v>
      </c>
      <c r="I252" s="89">
        <f t="shared" ref="I252:P252" si="87">+I253</f>
        <v>3</v>
      </c>
      <c r="J252" s="89">
        <f t="shared" si="87"/>
        <v>7</v>
      </c>
      <c r="K252" s="89">
        <f t="shared" si="87"/>
        <v>10</v>
      </c>
      <c r="L252" s="89">
        <f t="shared" si="87"/>
        <v>16</v>
      </c>
      <c r="M252" s="89">
        <f t="shared" si="87"/>
        <v>11</v>
      </c>
      <c r="N252" s="89">
        <f t="shared" si="87"/>
        <v>17</v>
      </c>
      <c r="O252" s="89">
        <f t="shared" si="87"/>
        <v>14</v>
      </c>
      <c r="P252" s="89">
        <f t="shared" si="87"/>
        <v>18</v>
      </c>
      <c r="Q252" s="89">
        <v>105.00000000000003</v>
      </c>
      <c r="R252" s="89">
        <v>111</v>
      </c>
      <c r="S252" s="89">
        <v>113</v>
      </c>
      <c r="T252" s="89">
        <v>114</v>
      </c>
      <c r="U252" s="89">
        <v>118</v>
      </c>
      <c r="V252" s="89">
        <v>119.00000000000003</v>
      </c>
      <c r="W252" s="89">
        <v>117</v>
      </c>
      <c r="X252" s="89">
        <v>103</v>
      </c>
      <c r="Y252" s="89">
        <v>85</v>
      </c>
      <c r="Z252" s="89">
        <v>68</v>
      </c>
      <c r="AA252" s="89">
        <v>52</v>
      </c>
      <c r="AB252" s="89">
        <v>41</v>
      </c>
      <c r="AC252" s="89">
        <v>38</v>
      </c>
      <c r="AD252" s="89">
        <v>41</v>
      </c>
      <c r="AE252" s="89">
        <v>259</v>
      </c>
      <c r="AF252" s="89">
        <v>342</v>
      </c>
      <c r="AG252" s="89">
        <v>280</v>
      </c>
      <c r="AH252" s="89">
        <v>244.99999999999997</v>
      </c>
      <c r="AI252" s="89">
        <v>174</v>
      </c>
      <c r="AJ252" s="89">
        <v>147.99999999999997</v>
      </c>
      <c r="AK252" s="89">
        <v>151</v>
      </c>
      <c r="AL252" s="89">
        <v>76</v>
      </c>
      <c r="AM252" s="89">
        <v>75</v>
      </c>
      <c r="AN252" s="89">
        <v>111.00000000000003</v>
      </c>
      <c r="AO252" s="89">
        <v>77</v>
      </c>
      <c r="AP252" s="89">
        <v>42</v>
      </c>
      <c r="AQ252" s="89">
        <v>33</v>
      </c>
      <c r="AR252" s="90">
        <v>72</v>
      </c>
      <c r="AS252" s="89">
        <v>1653</v>
      </c>
      <c r="AT252" s="89">
        <v>762</v>
      </c>
      <c r="AU252" s="89">
        <v>239</v>
      </c>
      <c r="AV252" s="89">
        <v>120</v>
      </c>
      <c r="AW252" s="89">
        <v>642</v>
      </c>
      <c r="AX252" s="89">
        <v>96</v>
      </c>
    </row>
    <row r="253" spans="1:50" s="3" customFormat="1" ht="13.5" x14ac:dyDescent="0.25">
      <c r="A253" s="103">
        <v>1</v>
      </c>
      <c r="B253" s="69">
        <f>+B251+1</f>
        <v>186</v>
      </c>
      <c r="C253" s="86" t="s">
        <v>430</v>
      </c>
      <c r="D253" s="69">
        <v>130805</v>
      </c>
      <c r="E253" s="27" t="s">
        <v>259</v>
      </c>
      <c r="F253" s="27" t="s">
        <v>157</v>
      </c>
      <c r="G253" s="83">
        <f t="shared" si="67"/>
        <v>3324</v>
      </c>
      <c r="H253" s="83">
        <v>0</v>
      </c>
      <c r="I253" s="83">
        <v>3</v>
      </c>
      <c r="J253" s="83">
        <v>7</v>
      </c>
      <c r="K253" s="83">
        <v>10</v>
      </c>
      <c r="L253" s="83">
        <v>16</v>
      </c>
      <c r="M253" s="83">
        <v>11</v>
      </c>
      <c r="N253" s="83">
        <v>17</v>
      </c>
      <c r="O253" s="83">
        <v>14</v>
      </c>
      <c r="P253" s="83">
        <v>18</v>
      </c>
      <c r="Q253" s="83">
        <v>105.00000000000003</v>
      </c>
      <c r="R253" s="83">
        <v>111</v>
      </c>
      <c r="S253" s="83">
        <v>113</v>
      </c>
      <c r="T253" s="83">
        <v>114</v>
      </c>
      <c r="U253" s="83">
        <v>118</v>
      </c>
      <c r="V253" s="83">
        <v>119.00000000000003</v>
      </c>
      <c r="W253" s="83">
        <v>117</v>
      </c>
      <c r="X253" s="83">
        <v>103</v>
      </c>
      <c r="Y253" s="83">
        <v>85</v>
      </c>
      <c r="Z253" s="83">
        <v>68</v>
      </c>
      <c r="AA253" s="83">
        <v>52</v>
      </c>
      <c r="AB253" s="83">
        <v>41</v>
      </c>
      <c r="AC253" s="83">
        <v>38</v>
      </c>
      <c r="AD253" s="83">
        <v>41</v>
      </c>
      <c r="AE253" s="83">
        <v>259</v>
      </c>
      <c r="AF253" s="83">
        <v>342</v>
      </c>
      <c r="AG253" s="83">
        <v>280</v>
      </c>
      <c r="AH253" s="83">
        <v>244.99999999999997</v>
      </c>
      <c r="AI253" s="83">
        <v>174</v>
      </c>
      <c r="AJ253" s="83">
        <v>147.99999999999997</v>
      </c>
      <c r="AK253" s="83">
        <v>151</v>
      </c>
      <c r="AL253" s="83">
        <v>76</v>
      </c>
      <c r="AM253" s="83">
        <v>75</v>
      </c>
      <c r="AN253" s="83">
        <v>111.00000000000003</v>
      </c>
      <c r="AO253" s="83">
        <v>77</v>
      </c>
      <c r="AP253" s="83">
        <v>42</v>
      </c>
      <c r="AQ253" s="83">
        <v>33</v>
      </c>
      <c r="AR253" s="87">
        <v>72</v>
      </c>
      <c r="AS253" s="83">
        <v>1653</v>
      </c>
      <c r="AT253" s="83">
        <v>762</v>
      </c>
      <c r="AU253" s="83">
        <v>239</v>
      </c>
      <c r="AV253" s="83">
        <v>120</v>
      </c>
      <c r="AW253" s="83">
        <v>642</v>
      </c>
      <c r="AX253" s="83">
        <v>96</v>
      </c>
    </row>
    <row r="254" spans="1:50" s="3" customFormat="1" ht="12.75" x14ac:dyDescent="0.25">
      <c r="A254" s="85"/>
      <c r="B254" s="69"/>
      <c r="C254" s="88"/>
      <c r="D254" s="69">
        <v>130806</v>
      </c>
      <c r="E254" s="10" t="s">
        <v>762</v>
      </c>
      <c r="F254" s="15"/>
      <c r="G254" s="89">
        <f t="shared" si="67"/>
        <v>4327</v>
      </c>
      <c r="H254" s="89">
        <f>SUM(H255:H257)</f>
        <v>4</v>
      </c>
      <c r="I254" s="89">
        <f t="shared" ref="I254:P254" si="88">SUM(I255:I257)</f>
        <v>20</v>
      </c>
      <c r="J254" s="89">
        <f t="shared" si="88"/>
        <v>36</v>
      </c>
      <c r="K254" s="89">
        <f t="shared" si="88"/>
        <v>56</v>
      </c>
      <c r="L254" s="89">
        <f t="shared" si="88"/>
        <v>68</v>
      </c>
      <c r="M254" s="89">
        <f t="shared" si="88"/>
        <v>77</v>
      </c>
      <c r="N254" s="89">
        <f t="shared" si="88"/>
        <v>71</v>
      </c>
      <c r="O254" s="89">
        <f t="shared" si="88"/>
        <v>74</v>
      </c>
      <c r="P254" s="89">
        <f t="shared" si="88"/>
        <v>69</v>
      </c>
      <c r="Q254" s="89">
        <v>134</v>
      </c>
      <c r="R254" s="89">
        <v>135</v>
      </c>
      <c r="S254" s="89">
        <v>133</v>
      </c>
      <c r="T254" s="89">
        <v>131</v>
      </c>
      <c r="U254" s="89">
        <v>128.00000000000003</v>
      </c>
      <c r="V254" s="89">
        <v>124.00000000000001</v>
      </c>
      <c r="W254" s="89">
        <v>119.00000000000001</v>
      </c>
      <c r="X254" s="89">
        <v>109.00000000000003</v>
      </c>
      <c r="Y254" s="89">
        <v>100.00000000000001</v>
      </c>
      <c r="Z254" s="89">
        <v>90.000000000000028</v>
      </c>
      <c r="AA254" s="89">
        <v>79.000000000000014</v>
      </c>
      <c r="AB254" s="89">
        <v>72.000000000000014</v>
      </c>
      <c r="AC254" s="89">
        <v>68</v>
      </c>
      <c r="AD254" s="89">
        <v>72.000000000000014</v>
      </c>
      <c r="AE254" s="89">
        <v>341.99999999999994</v>
      </c>
      <c r="AF254" s="89">
        <v>315.00000000000006</v>
      </c>
      <c r="AG254" s="89">
        <v>242</v>
      </c>
      <c r="AH254" s="89">
        <v>318</v>
      </c>
      <c r="AI254" s="89">
        <v>211</v>
      </c>
      <c r="AJ254" s="89">
        <v>190</v>
      </c>
      <c r="AK254" s="89">
        <v>174</v>
      </c>
      <c r="AL254" s="89">
        <v>198.00000000000003</v>
      </c>
      <c r="AM254" s="89">
        <v>140.00000000000003</v>
      </c>
      <c r="AN254" s="89">
        <v>114</v>
      </c>
      <c r="AO254" s="89">
        <v>61.000000000000014</v>
      </c>
      <c r="AP254" s="89">
        <v>52.000000000000014</v>
      </c>
      <c r="AQ254" s="89">
        <v>61</v>
      </c>
      <c r="AR254" s="90">
        <v>112.00000000000003</v>
      </c>
      <c r="AS254" s="89">
        <v>2293.0000000000005</v>
      </c>
      <c r="AT254" s="89">
        <v>1001.0000000000001</v>
      </c>
      <c r="AU254" s="89">
        <v>272</v>
      </c>
      <c r="AV254" s="89">
        <v>179.00000000000003</v>
      </c>
      <c r="AW254" s="89">
        <v>822.00000000000011</v>
      </c>
      <c r="AX254" s="89">
        <v>150</v>
      </c>
    </row>
    <row r="255" spans="1:50" s="3" customFormat="1" ht="13.5" x14ac:dyDescent="0.25">
      <c r="A255" s="103">
        <v>1</v>
      </c>
      <c r="B255" s="69">
        <f>+B253+1</f>
        <v>187</v>
      </c>
      <c r="C255" s="86" t="s">
        <v>431</v>
      </c>
      <c r="D255" s="69">
        <v>130806</v>
      </c>
      <c r="E255" s="27" t="s">
        <v>259</v>
      </c>
      <c r="F255" s="27" t="s">
        <v>158</v>
      </c>
      <c r="G255" s="83">
        <f t="shared" si="67"/>
        <v>2186.5922246349683</v>
      </c>
      <c r="H255" s="83">
        <v>2</v>
      </c>
      <c r="I255" s="83">
        <v>10</v>
      </c>
      <c r="J255" s="83">
        <v>18</v>
      </c>
      <c r="K255" s="83">
        <v>28</v>
      </c>
      <c r="L255" s="83">
        <v>34</v>
      </c>
      <c r="M255" s="83">
        <v>39</v>
      </c>
      <c r="N255" s="83">
        <v>36</v>
      </c>
      <c r="O255" s="83">
        <v>37</v>
      </c>
      <c r="P255" s="83">
        <v>35</v>
      </c>
      <c r="Q255" s="83">
        <v>67.739610966535196</v>
      </c>
      <c r="R255" s="83">
        <v>68.245130451360069</v>
      </c>
      <c r="S255" s="83">
        <v>67.234091481710323</v>
      </c>
      <c r="T255" s="83">
        <v>66.223052512060519</v>
      </c>
      <c r="U255" s="83">
        <v>64.706494057585857</v>
      </c>
      <c r="V255" s="83">
        <v>62.6844161182863</v>
      </c>
      <c r="W255" s="83">
        <v>60.156818694161849</v>
      </c>
      <c r="X255" s="83">
        <v>55.101623845912954</v>
      </c>
      <c r="Y255" s="83">
        <v>50.55194848248896</v>
      </c>
      <c r="Z255" s="83">
        <v>45.496753634240058</v>
      </c>
      <c r="AA255" s="83">
        <v>39.936039301166268</v>
      </c>
      <c r="AB255" s="83">
        <v>36.397402907392049</v>
      </c>
      <c r="AC255" s="83">
        <v>34.375324968092485</v>
      </c>
      <c r="AD255" s="83">
        <v>36.397402907392049</v>
      </c>
      <c r="AE255" s="83">
        <v>172.8876638101122</v>
      </c>
      <c r="AF255" s="83">
        <v>159.2386377198402</v>
      </c>
      <c r="AG255" s="83">
        <v>122.33571532762326</v>
      </c>
      <c r="AH255" s="83">
        <v>160.75519617431488</v>
      </c>
      <c r="AI255" s="83">
        <v>106.66461129805168</v>
      </c>
      <c r="AJ255" s="83">
        <v>96.048702116729004</v>
      </c>
      <c r="AK255" s="83">
        <v>87.960390359530777</v>
      </c>
      <c r="AL255" s="83">
        <v>100.09285799532812</v>
      </c>
      <c r="AM255" s="83">
        <v>70.772727875484549</v>
      </c>
      <c r="AN255" s="83">
        <v>57.629221270037405</v>
      </c>
      <c r="AO255" s="83">
        <v>30.836688574318266</v>
      </c>
      <c r="AP255" s="83">
        <v>26.287013210894255</v>
      </c>
      <c r="AQ255" s="83">
        <v>30.836688574318259</v>
      </c>
      <c r="AR255" s="87">
        <v>56.618182300387637</v>
      </c>
      <c r="AS255" s="83">
        <v>1159.1561787034718</v>
      </c>
      <c r="AT255" s="83">
        <v>506.0250043097144</v>
      </c>
      <c r="AU255" s="83">
        <v>137.50129987236994</v>
      </c>
      <c r="AV255" s="83">
        <v>90.487987783655228</v>
      </c>
      <c r="AW255" s="83">
        <v>415.53701652605918</v>
      </c>
      <c r="AX255" s="83">
        <v>75.827922723733423</v>
      </c>
    </row>
    <row r="256" spans="1:50" s="3" customFormat="1" ht="13.5" x14ac:dyDescent="0.25">
      <c r="A256" s="103">
        <f t="shared" ref="A256:A257" si="89">+A255+1</f>
        <v>2</v>
      </c>
      <c r="B256" s="69">
        <f>+B255+1</f>
        <v>188</v>
      </c>
      <c r="C256" s="86" t="s">
        <v>616</v>
      </c>
      <c r="D256" s="69">
        <v>130806</v>
      </c>
      <c r="E256" s="27" t="s">
        <v>259</v>
      </c>
      <c r="F256" s="27" t="s">
        <v>617</v>
      </c>
      <c r="G256" s="83">
        <f t="shared" si="67"/>
        <v>1457.7934790933605</v>
      </c>
      <c r="H256" s="83">
        <v>1</v>
      </c>
      <c r="I256" s="83">
        <v>7</v>
      </c>
      <c r="J256" s="83">
        <v>12</v>
      </c>
      <c r="K256" s="83">
        <v>19</v>
      </c>
      <c r="L256" s="83">
        <v>23</v>
      </c>
      <c r="M256" s="83">
        <v>26</v>
      </c>
      <c r="N256" s="83">
        <v>24</v>
      </c>
      <c r="O256" s="83">
        <v>25</v>
      </c>
      <c r="P256" s="83">
        <v>23</v>
      </c>
      <c r="Q256" s="83">
        <v>45.139142688780737</v>
      </c>
      <c r="R256" s="83">
        <v>45.476001962577612</v>
      </c>
      <c r="S256" s="83">
        <v>44.802283414983869</v>
      </c>
      <c r="T256" s="83">
        <v>44.128564867390125</v>
      </c>
      <c r="U256" s="83">
        <v>43.117987045999527</v>
      </c>
      <c r="V256" s="83">
        <v>41.77054995081204</v>
      </c>
      <c r="W256" s="83">
        <v>40.086253581827684</v>
      </c>
      <c r="X256" s="83">
        <v>36.717660843858972</v>
      </c>
      <c r="Y256" s="83">
        <v>33.685927379687129</v>
      </c>
      <c r="Z256" s="83">
        <v>30.317334641718418</v>
      </c>
      <c r="AA256" s="83">
        <v>26.611882629952834</v>
      </c>
      <c r="AB256" s="83">
        <v>24.253867713374735</v>
      </c>
      <c r="AC256" s="83">
        <v>22.906430618187247</v>
      </c>
      <c r="AD256" s="83">
        <v>24.253867713374735</v>
      </c>
      <c r="AE256" s="83">
        <v>115.20587163852994</v>
      </c>
      <c r="AF256" s="83">
        <v>106.11067124601446</v>
      </c>
      <c r="AG256" s="83">
        <v>81.519944258842827</v>
      </c>
      <c r="AH256" s="83">
        <v>107.12124906740505</v>
      </c>
      <c r="AI256" s="83">
        <v>71.077306771139817</v>
      </c>
      <c r="AJ256" s="83">
        <v>64.003262021405533</v>
      </c>
      <c r="AK256" s="83">
        <v>58.61351364065559</v>
      </c>
      <c r="AL256" s="83">
        <v>66.698136211780522</v>
      </c>
      <c r="AM256" s="83">
        <v>47.160298331561968</v>
      </c>
      <c r="AN256" s="83">
        <v>38.401957212843314</v>
      </c>
      <c r="AO256" s="83">
        <v>20.548415701609148</v>
      </c>
      <c r="AP256" s="83">
        <v>17.516682237437308</v>
      </c>
      <c r="AQ256" s="83">
        <v>20.548415701609148</v>
      </c>
      <c r="AR256" s="87">
        <v>37.728238665249584</v>
      </c>
      <c r="AS256" s="83">
        <v>772.41831481622592</v>
      </c>
      <c r="AT256" s="83">
        <v>337.19613307066822</v>
      </c>
      <c r="AU256" s="83">
        <v>91.62572247274899</v>
      </c>
      <c r="AV256" s="83">
        <v>60.297810009639967</v>
      </c>
      <c r="AW256" s="83">
        <v>276.89832306102824</v>
      </c>
      <c r="AX256" s="83">
        <v>50.528891069530694</v>
      </c>
    </row>
    <row r="257" spans="1:50" s="3" customFormat="1" ht="13.5" x14ac:dyDescent="0.25">
      <c r="A257" s="103">
        <f t="shared" si="89"/>
        <v>3</v>
      </c>
      <c r="B257" s="69">
        <f>+B256+1</f>
        <v>189</v>
      </c>
      <c r="C257" s="86" t="s">
        <v>618</v>
      </c>
      <c r="D257" s="69">
        <v>130806</v>
      </c>
      <c r="E257" s="27" t="s">
        <v>250</v>
      </c>
      <c r="F257" s="27" t="s">
        <v>619</v>
      </c>
      <c r="G257" s="83">
        <f t="shared" si="67"/>
        <v>682.61429627167252</v>
      </c>
      <c r="H257" s="83">
        <v>1</v>
      </c>
      <c r="I257" s="83">
        <v>3</v>
      </c>
      <c r="J257" s="83">
        <v>6</v>
      </c>
      <c r="K257" s="83">
        <v>9</v>
      </c>
      <c r="L257" s="83">
        <v>11</v>
      </c>
      <c r="M257" s="83">
        <v>12</v>
      </c>
      <c r="N257" s="83">
        <v>11</v>
      </c>
      <c r="O257" s="83">
        <v>12</v>
      </c>
      <c r="P257" s="83">
        <v>11</v>
      </c>
      <c r="Q257" s="83">
        <v>21.121246344684074</v>
      </c>
      <c r="R257" s="83">
        <v>21.278867586062308</v>
      </c>
      <c r="S257" s="83">
        <v>20.96362510330583</v>
      </c>
      <c r="T257" s="83">
        <v>20.648382620549352</v>
      </c>
      <c r="U257" s="83">
        <v>20.175518896414633</v>
      </c>
      <c r="V257" s="83">
        <v>19.545033930901678</v>
      </c>
      <c r="W257" s="83">
        <v>18.756927724010481</v>
      </c>
      <c r="X257" s="83">
        <v>17.180715310228088</v>
      </c>
      <c r="Y257" s="83">
        <v>15.762124137823932</v>
      </c>
      <c r="Z257" s="83">
        <v>14.185911724041542</v>
      </c>
      <c r="AA257" s="83">
        <v>12.452078068880907</v>
      </c>
      <c r="AB257" s="83">
        <v>11.348729379233232</v>
      </c>
      <c r="AC257" s="83">
        <v>10.718244413720274</v>
      </c>
      <c r="AD257" s="83">
        <v>11.348729379233232</v>
      </c>
      <c r="AE257" s="83">
        <v>53.90646455135785</v>
      </c>
      <c r="AF257" s="83">
        <v>49.650691034145389</v>
      </c>
      <c r="AG257" s="83">
        <v>38.144340413533918</v>
      </c>
      <c r="AH257" s="83">
        <v>50.123554758280108</v>
      </c>
      <c r="AI257" s="83">
        <v>33.258081930808494</v>
      </c>
      <c r="AJ257" s="83">
        <v>29.948035861865471</v>
      </c>
      <c r="AK257" s="83">
        <v>27.426095999813644</v>
      </c>
      <c r="AL257" s="83">
        <v>31.209005792891386</v>
      </c>
      <c r="AM257" s="83">
        <v>22.066973792953508</v>
      </c>
      <c r="AN257" s="83">
        <v>17.968821517119284</v>
      </c>
      <c r="AO257" s="83">
        <v>9.6148957240725981</v>
      </c>
      <c r="AP257" s="83">
        <v>8.1963045516684456</v>
      </c>
      <c r="AQ257" s="83">
        <v>9.6148957240725981</v>
      </c>
      <c r="AR257" s="87">
        <v>17.653579034362807</v>
      </c>
      <c r="AS257" s="83">
        <v>361.42550648030283</v>
      </c>
      <c r="AT257" s="83">
        <v>157.77886261961757</v>
      </c>
      <c r="AU257" s="83">
        <v>42.872977654881097</v>
      </c>
      <c r="AV257" s="83">
        <v>28.21420220670484</v>
      </c>
      <c r="AW257" s="83">
        <v>129.56466041291273</v>
      </c>
      <c r="AX257" s="83">
        <v>23.643186206735898</v>
      </c>
    </row>
    <row r="258" spans="1:50" s="3" customFormat="1" ht="13.5" x14ac:dyDescent="0.25">
      <c r="A258" s="114"/>
      <c r="B258" s="69"/>
      <c r="C258" s="88"/>
      <c r="D258" s="69">
        <v>130807</v>
      </c>
      <c r="E258" s="10" t="s">
        <v>763</v>
      </c>
      <c r="F258" s="15"/>
      <c r="G258" s="89">
        <f t="shared" si="67"/>
        <v>1799</v>
      </c>
      <c r="H258" s="89">
        <f>SUM(H259:H260)</f>
        <v>0</v>
      </c>
      <c r="I258" s="89">
        <f t="shared" ref="I258:P258" si="90">SUM(I259:I260)</f>
        <v>9</v>
      </c>
      <c r="J258" s="89">
        <f t="shared" si="90"/>
        <v>18</v>
      </c>
      <c r="K258" s="89">
        <f t="shared" si="90"/>
        <v>27</v>
      </c>
      <c r="L258" s="89">
        <f t="shared" si="90"/>
        <v>25</v>
      </c>
      <c r="M258" s="89">
        <f t="shared" si="90"/>
        <v>44</v>
      </c>
      <c r="N258" s="89">
        <f t="shared" si="90"/>
        <v>32</v>
      </c>
      <c r="O258" s="89">
        <f t="shared" si="90"/>
        <v>31</v>
      </c>
      <c r="P258" s="89">
        <f t="shared" si="90"/>
        <v>24</v>
      </c>
      <c r="Q258" s="89">
        <v>71</v>
      </c>
      <c r="R258" s="89">
        <v>75</v>
      </c>
      <c r="S258" s="89">
        <v>75</v>
      </c>
      <c r="T258" s="89">
        <v>74.000000000000014</v>
      </c>
      <c r="U258" s="89">
        <v>72.000000000000014</v>
      </c>
      <c r="V258" s="89">
        <v>70</v>
      </c>
      <c r="W258" s="89">
        <v>64</v>
      </c>
      <c r="X258" s="89">
        <v>55</v>
      </c>
      <c r="Y258" s="89">
        <v>42.000000000000007</v>
      </c>
      <c r="Z258" s="89">
        <v>31.000000000000007</v>
      </c>
      <c r="AA258" s="89">
        <v>19</v>
      </c>
      <c r="AB258" s="89">
        <v>13.000000000000002</v>
      </c>
      <c r="AC258" s="89">
        <v>12</v>
      </c>
      <c r="AD258" s="89">
        <v>12</v>
      </c>
      <c r="AE258" s="89">
        <v>105.00000000000001</v>
      </c>
      <c r="AF258" s="89">
        <v>189</v>
      </c>
      <c r="AG258" s="89">
        <v>99.000000000000014</v>
      </c>
      <c r="AH258" s="89">
        <v>93</v>
      </c>
      <c r="AI258" s="89">
        <v>135.00000000000003</v>
      </c>
      <c r="AJ258" s="89">
        <v>67</v>
      </c>
      <c r="AK258" s="89">
        <v>52</v>
      </c>
      <c r="AL258" s="89">
        <v>58</v>
      </c>
      <c r="AM258" s="89">
        <v>64.000000000000014</v>
      </c>
      <c r="AN258" s="89">
        <v>30</v>
      </c>
      <c r="AO258" s="89">
        <v>19.000000000000004</v>
      </c>
      <c r="AP258" s="89">
        <v>9.0000000000000018</v>
      </c>
      <c r="AQ258" s="89">
        <v>11</v>
      </c>
      <c r="AR258" s="90">
        <v>38.000000000000007</v>
      </c>
      <c r="AS258" s="89">
        <v>905</v>
      </c>
      <c r="AT258" s="89">
        <v>367.00000000000006</v>
      </c>
      <c r="AU258" s="89">
        <v>137</v>
      </c>
      <c r="AV258" s="89">
        <v>38</v>
      </c>
      <c r="AW258" s="89">
        <v>329.00000000000006</v>
      </c>
      <c r="AX258" s="89">
        <v>51</v>
      </c>
    </row>
    <row r="259" spans="1:50" s="3" customFormat="1" ht="13.5" x14ac:dyDescent="0.25">
      <c r="A259" s="103">
        <v>1</v>
      </c>
      <c r="B259" s="69">
        <f>+B257+1</f>
        <v>190</v>
      </c>
      <c r="C259" s="86" t="s">
        <v>432</v>
      </c>
      <c r="D259" s="69">
        <v>130807</v>
      </c>
      <c r="E259" s="27" t="s">
        <v>259</v>
      </c>
      <c r="F259" s="27" t="s">
        <v>159</v>
      </c>
      <c r="G259" s="83">
        <f t="shared" si="67"/>
        <v>1404.861984331694</v>
      </c>
      <c r="H259" s="83">
        <v>0</v>
      </c>
      <c r="I259" s="83">
        <v>7</v>
      </c>
      <c r="J259" s="83">
        <v>14</v>
      </c>
      <c r="K259" s="83">
        <v>21</v>
      </c>
      <c r="L259" s="83">
        <v>20</v>
      </c>
      <c r="M259" s="83">
        <v>34</v>
      </c>
      <c r="N259" s="83">
        <v>25</v>
      </c>
      <c r="O259" s="83">
        <v>24</v>
      </c>
      <c r="P259" s="83">
        <v>19</v>
      </c>
      <c r="Q259" s="83">
        <v>55.440718371008835</v>
      </c>
      <c r="R259" s="83">
        <v>58.564139124305107</v>
      </c>
      <c r="S259" s="83">
        <v>58.564139124305107</v>
      </c>
      <c r="T259" s="83">
        <v>57.783283935981046</v>
      </c>
      <c r="U259" s="83">
        <v>56.221573559332903</v>
      </c>
      <c r="V259" s="83">
        <v>54.659863182684767</v>
      </c>
      <c r="W259" s="83">
        <v>49.974732052740357</v>
      </c>
      <c r="X259" s="83">
        <v>42.947035357823744</v>
      </c>
      <c r="Y259" s="83">
        <v>32.795917909610864</v>
      </c>
      <c r="Z259" s="83">
        <v>24.206510838046114</v>
      </c>
      <c r="AA259" s="83">
        <v>14.836248578157294</v>
      </c>
      <c r="AB259" s="83">
        <v>10.151117448212887</v>
      </c>
      <c r="AC259" s="83">
        <v>9.3702622598888166</v>
      </c>
      <c r="AD259" s="83">
        <v>9.3702622598888166</v>
      </c>
      <c r="AE259" s="83">
        <v>81.98979477402716</v>
      </c>
      <c r="AF259" s="83">
        <v>147.58163059324886</v>
      </c>
      <c r="AG259" s="83">
        <v>77.304663644082751</v>
      </c>
      <c r="AH259" s="83">
        <v>72.619532514138328</v>
      </c>
      <c r="AI259" s="83">
        <v>105.41545042374921</v>
      </c>
      <c r="AJ259" s="83">
        <v>52.317297617712562</v>
      </c>
      <c r="AK259" s="83">
        <v>40.604469792851539</v>
      </c>
      <c r="AL259" s="83">
        <v>45.289600922795948</v>
      </c>
      <c r="AM259" s="83">
        <v>49.974732052740364</v>
      </c>
      <c r="AN259" s="83">
        <v>23.425655649722042</v>
      </c>
      <c r="AO259" s="83">
        <v>14.836248578157296</v>
      </c>
      <c r="AP259" s="83">
        <v>7.0276966949166129</v>
      </c>
      <c r="AQ259" s="83">
        <v>8.5894070715647484</v>
      </c>
      <c r="AR259" s="87">
        <v>29.672497156314588</v>
      </c>
      <c r="AS259" s="83">
        <v>706.67394543328157</v>
      </c>
      <c r="AT259" s="83">
        <v>286.573854114933</v>
      </c>
      <c r="AU259" s="83">
        <v>106.97716080039733</v>
      </c>
      <c r="AV259" s="83">
        <v>29.672497156314588</v>
      </c>
      <c r="AW259" s="83">
        <v>256.90135695861841</v>
      </c>
      <c r="AX259" s="83">
        <v>39.823614604527471</v>
      </c>
    </row>
    <row r="260" spans="1:50" s="3" customFormat="1" ht="13.5" x14ac:dyDescent="0.25">
      <c r="A260" s="103">
        <f t="shared" ref="A260" si="91">+A259+1</f>
        <v>2</v>
      </c>
      <c r="B260" s="69">
        <f>+B259+1</f>
        <v>191</v>
      </c>
      <c r="C260" s="86" t="s">
        <v>433</v>
      </c>
      <c r="D260" s="69">
        <v>130807</v>
      </c>
      <c r="E260" s="27" t="s">
        <v>259</v>
      </c>
      <c r="F260" s="27" t="s">
        <v>181</v>
      </c>
      <c r="G260" s="83">
        <f t="shared" si="67"/>
        <v>394.13801566830614</v>
      </c>
      <c r="H260" s="83">
        <v>0</v>
      </c>
      <c r="I260" s="83">
        <v>2</v>
      </c>
      <c r="J260" s="83">
        <v>4</v>
      </c>
      <c r="K260" s="83">
        <v>6</v>
      </c>
      <c r="L260" s="83">
        <v>5</v>
      </c>
      <c r="M260" s="83">
        <v>10</v>
      </c>
      <c r="N260" s="83">
        <v>7</v>
      </c>
      <c r="O260" s="83">
        <v>7</v>
      </c>
      <c r="P260" s="83">
        <v>5</v>
      </c>
      <c r="Q260" s="83">
        <v>15.559281628991171</v>
      </c>
      <c r="R260" s="83">
        <v>16.435860875694896</v>
      </c>
      <c r="S260" s="83">
        <v>16.435860875694896</v>
      </c>
      <c r="T260" s="83">
        <v>16.216716064018964</v>
      </c>
      <c r="U260" s="83">
        <v>15.778426440667106</v>
      </c>
      <c r="V260" s="83">
        <v>15.340136817315239</v>
      </c>
      <c r="W260" s="83">
        <v>14.025267947259646</v>
      </c>
      <c r="X260" s="83">
        <v>12.052964642176256</v>
      </c>
      <c r="Y260" s="83">
        <v>9.2040820903891429</v>
      </c>
      <c r="Z260" s="83">
        <v>6.7934891619538913</v>
      </c>
      <c r="AA260" s="83">
        <v>4.1637514218427079</v>
      </c>
      <c r="AB260" s="83">
        <v>2.8488825517871157</v>
      </c>
      <c r="AC260" s="83">
        <v>2.6297377401111834</v>
      </c>
      <c r="AD260" s="83">
        <v>2.6297377401111834</v>
      </c>
      <c r="AE260" s="83">
        <v>23.010205225972857</v>
      </c>
      <c r="AF260" s="83">
        <v>41.41836940675114</v>
      </c>
      <c r="AG260" s="83">
        <v>21.695336355917267</v>
      </c>
      <c r="AH260" s="83">
        <v>20.380467485861672</v>
      </c>
      <c r="AI260" s="83">
        <v>29.584549576250815</v>
      </c>
      <c r="AJ260" s="83">
        <v>14.682702382287442</v>
      </c>
      <c r="AK260" s="83">
        <v>11.395530207148463</v>
      </c>
      <c r="AL260" s="83">
        <v>12.710399077204054</v>
      </c>
      <c r="AM260" s="83">
        <v>14.025267947259646</v>
      </c>
      <c r="AN260" s="83">
        <v>6.5743443502779595</v>
      </c>
      <c r="AO260" s="83">
        <v>4.1637514218427079</v>
      </c>
      <c r="AP260" s="83">
        <v>1.9723033050833882</v>
      </c>
      <c r="AQ260" s="83">
        <v>2.4105929284352516</v>
      </c>
      <c r="AR260" s="87">
        <v>8.3275028436854175</v>
      </c>
      <c r="AS260" s="83">
        <v>198.32605456671843</v>
      </c>
      <c r="AT260" s="83">
        <v>80.426145885067058</v>
      </c>
      <c r="AU260" s="83">
        <v>30.022839199602675</v>
      </c>
      <c r="AV260" s="83">
        <v>8.3275028436854157</v>
      </c>
      <c r="AW260" s="83">
        <v>72.098643041381635</v>
      </c>
      <c r="AX260" s="83">
        <v>11.176385395472531</v>
      </c>
    </row>
    <row r="261" spans="1:50" s="3" customFormat="1" ht="13.5" x14ac:dyDescent="0.25">
      <c r="A261" s="104"/>
      <c r="B261" s="69"/>
      <c r="C261" s="88"/>
      <c r="D261" s="69">
        <v>130808</v>
      </c>
      <c r="E261" s="10" t="s">
        <v>764</v>
      </c>
      <c r="F261" s="15"/>
      <c r="G261" s="89">
        <f t="shared" si="67"/>
        <v>22363</v>
      </c>
      <c r="H261" s="89">
        <f>SUM(H262:H266)</f>
        <v>19</v>
      </c>
      <c r="I261" s="89">
        <f t="shared" ref="I261:P261" si="92">SUM(I262:I266)</f>
        <v>194</v>
      </c>
      <c r="J261" s="89">
        <f t="shared" si="92"/>
        <v>197</v>
      </c>
      <c r="K261" s="89">
        <f t="shared" si="92"/>
        <v>391</v>
      </c>
      <c r="L261" s="89">
        <f t="shared" si="92"/>
        <v>466</v>
      </c>
      <c r="M261" s="89">
        <f t="shared" si="92"/>
        <v>436</v>
      </c>
      <c r="N261" s="89">
        <f t="shared" si="92"/>
        <v>450</v>
      </c>
      <c r="O261" s="89">
        <f t="shared" si="92"/>
        <v>547</v>
      </c>
      <c r="P261" s="89">
        <f t="shared" si="92"/>
        <v>397</v>
      </c>
      <c r="Q261" s="89">
        <v>786</v>
      </c>
      <c r="R261" s="89">
        <v>781</v>
      </c>
      <c r="S261" s="89">
        <v>774</v>
      </c>
      <c r="T261" s="89">
        <v>764</v>
      </c>
      <c r="U261" s="89">
        <v>747</v>
      </c>
      <c r="V261" s="89">
        <v>724</v>
      </c>
      <c r="W261" s="89">
        <v>702.99999999999977</v>
      </c>
      <c r="X261" s="89">
        <v>672.99999999999989</v>
      </c>
      <c r="Y261" s="89">
        <v>641</v>
      </c>
      <c r="Z261" s="89">
        <v>608</v>
      </c>
      <c r="AA261" s="89">
        <v>573.99999999999989</v>
      </c>
      <c r="AB261" s="89">
        <v>532</v>
      </c>
      <c r="AC261" s="89">
        <v>480.99999999999994</v>
      </c>
      <c r="AD261" s="89">
        <v>433.99999999999989</v>
      </c>
      <c r="AE261" s="89">
        <v>1809</v>
      </c>
      <c r="AF261" s="89">
        <v>1685.9999999999998</v>
      </c>
      <c r="AG261" s="89">
        <v>1380</v>
      </c>
      <c r="AH261" s="89">
        <v>1220</v>
      </c>
      <c r="AI261" s="89">
        <v>796.99999999999989</v>
      </c>
      <c r="AJ261" s="89">
        <v>673.99999999999989</v>
      </c>
      <c r="AK261" s="89">
        <v>636</v>
      </c>
      <c r="AL261" s="89">
        <v>510.99999999999989</v>
      </c>
      <c r="AM261" s="89">
        <v>542</v>
      </c>
      <c r="AN261" s="89">
        <v>504.99999999999994</v>
      </c>
      <c r="AO261" s="89">
        <v>295</v>
      </c>
      <c r="AP261" s="89">
        <v>187.99999999999997</v>
      </c>
      <c r="AQ261" s="89">
        <v>210.99999999999997</v>
      </c>
      <c r="AR261" s="90">
        <v>428</v>
      </c>
      <c r="AS261" s="89">
        <v>10328</v>
      </c>
      <c r="AT261" s="89">
        <v>3579</v>
      </c>
      <c r="AU261" s="89">
        <v>1767</v>
      </c>
      <c r="AV261" s="89">
        <v>1312.9999999999998</v>
      </c>
      <c r="AW261" s="89">
        <v>2266</v>
      </c>
      <c r="AX261" s="89">
        <v>581.99999999999989</v>
      </c>
    </row>
    <row r="262" spans="1:50" s="3" customFormat="1" ht="13.5" x14ac:dyDescent="0.25">
      <c r="A262" s="103">
        <v>1</v>
      </c>
      <c r="B262" s="69">
        <f>+B260+1</f>
        <v>192</v>
      </c>
      <c r="C262" s="86" t="s">
        <v>434</v>
      </c>
      <c r="D262" s="69">
        <v>130808</v>
      </c>
      <c r="E262" s="27" t="s">
        <v>242</v>
      </c>
      <c r="F262" s="27" t="s">
        <v>160</v>
      </c>
      <c r="G262" s="83">
        <f t="shared" si="67"/>
        <v>9282.8788498732119</v>
      </c>
      <c r="H262" s="83">
        <v>8</v>
      </c>
      <c r="I262" s="83">
        <v>81</v>
      </c>
      <c r="J262" s="83">
        <v>81</v>
      </c>
      <c r="K262" s="83">
        <v>162</v>
      </c>
      <c r="L262" s="83">
        <v>193</v>
      </c>
      <c r="M262" s="83">
        <v>181</v>
      </c>
      <c r="N262" s="83">
        <v>187</v>
      </c>
      <c r="O262" s="83">
        <v>227</v>
      </c>
      <c r="P262" s="83">
        <v>165</v>
      </c>
      <c r="Q262" s="83">
        <v>326.28343037204439</v>
      </c>
      <c r="R262" s="83">
        <v>324.20783603125528</v>
      </c>
      <c r="S262" s="83">
        <v>321.30200395415056</v>
      </c>
      <c r="T262" s="83">
        <v>317.1508152725724</v>
      </c>
      <c r="U262" s="83">
        <v>310.09379451388952</v>
      </c>
      <c r="V262" s="83">
        <v>300.5460605462597</v>
      </c>
      <c r="W262" s="83">
        <v>291.82856431494554</v>
      </c>
      <c r="X262" s="83">
        <v>279.37499827021099</v>
      </c>
      <c r="Y262" s="83">
        <v>266.0911944891609</v>
      </c>
      <c r="Z262" s="83">
        <v>252.39227183995291</v>
      </c>
      <c r="AA262" s="83">
        <v>238.27823032258709</v>
      </c>
      <c r="AB262" s="83">
        <v>220.8432378599588</v>
      </c>
      <c r="AC262" s="83">
        <v>199.6721755839101</v>
      </c>
      <c r="AD262" s="83">
        <v>180.16158878049268</v>
      </c>
      <c r="AE262" s="83">
        <v>750.95003249749141</v>
      </c>
      <c r="AF262" s="83">
        <v>699.89041171407996</v>
      </c>
      <c r="AG262" s="83">
        <v>572.86403805778787</v>
      </c>
      <c r="AH262" s="83">
        <v>506.4450191525371</v>
      </c>
      <c r="AI262" s="83">
        <v>330.84973792178033</v>
      </c>
      <c r="AJ262" s="83">
        <v>279.79011713836883</v>
      </c>
      <c r="AK262" s="83">
        <v>264.01560014837179</v>
      </c>
      <c r="AL262" s="83">
        <v>212.12574162864465</v>
      </c>
      <c r="AM262" s="83">
        <v>224.99442654153697</v>
      </c>
      <c r="AN262" s="83">
        <v>209.63502841969773</v>
      </c>
      <c r="AO262" s="83">
        <v>122.46006610655608</v>
      </c>
      <c r="AP262" s="83">
        <v>78.042347213669643</v>
      </c>
      <c r="AQ262" s="83">
        <v>87.590081181299453</v>
      </c>
      <c r="AR262" s="87">
        <v>177.67087557154579</v>
      </c>
      <c r="AS262" s="83">
        <v>4287.3476703339365</v>
      </c>
      <c r="AT262" s="83">
        <v>1485.710429136828</v>
      </c>
      <c r="AU262" s="83">
        <v>733.51504003486309</v>
      </c>
      <c r="AV262" s="83">
        <v>545.05107389121406</v>
      </c>
      <c r="AW262" s="83">
        <v>940.65935524561394</v>
      </c>
      <c r="AX262" s="83">
        <v>241.59918126784962</v>
      </c>
    </row>
    <row r="263" spans="1:50" s="3" customFormat="1" ht="13.5" x14ac:dyDescent="0.25">
      <c r="A263" s="103">
        <f t="shared" ref="A263:B266" si="93">+A262+1</f>
        <v>2</v>
      </c>
      <c r="B263" s="69">
        <f>+B262+1</f>
        <v>193</v>
      </c>
      <c r="C263" s="86" t="s">
        <v>435</v>
      </c>
      <c r="D263" s="69">
        <v>130808</v>
      </c>
      <c r="E263" s="27" t="s">
        <v>242</v>
      </c>
      <c r="F263" s="27" t="s">
        <v>182</v>
      </c>
      <c r="G263" s="83">
        <f t="shared" si="67"/>
        <v>9649.7726864434608</v>
      </c>
      <c r="H263" s="83">
        <v>8</v>
      </c>
      <c r="I263" s="83">
        <v>84</v>
      </c>
      <c r="J263" s="83">
        <v>85</v>
      </c>
      <c r="K263" s="83">
        <v>169</v>
      </c>
      <c r="L263" s="83">
        <v>201</v>
      </c>
      <c r="M263" s="83">
        <v>188</v>
      </c>
      <c r="N263" s="83">
        <v>194</v>
      </c>
      <c r="O263" s="83">
        <v>236</v>
      </c>
      <c r="P263" s="83">
        <v>171</v>
      </c>
      <c r="Q263" s="83">
        <v>339.18211687053054</v>
      </c>
      <c r="R263" s="83">
        <v>337.02446981664679</v>
      </c>
      <c r="S263" s="83">
        <v>334.00376394120951</v>
      </c>
      <c r="T263" s="83">
        <v>329.6884698334419</v>
      </c>
      <c r="U263" s="83">
        <v>322.35246985023713</v>
      </c>
      <c r="V263" s="83">
        <v>312.42729340237167</v>
      </c>
      <c r="W263" s="83">
        <v>303.36517577605969</v>
      </c>
      <c r="X263" s="83">
        <v>290.41929345275707</v>
      </c>
      <c r="Y263" s="83">
        <v>276.61035230790088</v>
      </c>
      <c r="Z263" s="83">
        <v>262.36988175226793</v>
      </c>
      <c r="AA263" s="83">
        <v>247.69788178585813</v>
      </c>
      <c r="AB263" s="83">
        <v>229.57364653323444</v>
      </c>
      <c r="AC263" s="83">
        <v>207.56564658361984</v>
      </c>
      <c r="AD263" s="83">
        <v>187.28376427711225</v>
      </c>
      <c r="AE263" s="83">
        <v>780.63670409515237</v>
      </c>
      <c r="AF263" s="83">
        <v>727.55858656961141</v>
      </c>
      <c r="AG263" s="83">
        <v>595.51058687192392</v>
      </c>
      <c r="AH263" s="83">
        <v>526.4658811476429</v>
      </c>
      <c r="AI263" s="83">
        <v>343.92894038907491</v>
      </c>
      <c r="AJ263" s="83">
        <v>290.85082286353384</v>
      </c>
      <c r="AK263" s="83">
        <v>274.45270525401708</v>
      </c>
      <c r="AL263" s="83">
        <v>220.51152890692254</v>
      </c>
      <c r="AM263" s="83">
        <v>233.88894064100199</v>
      </c>
      <c r="AN263" s="83">
        <v>217.922352442262</v>
      </c>
      <c r="AO263" s="83">
        <v>127.30117617914317</v>
      </c>
      <c r="AP263" s="83">
        <v>81.127529226030191</v>
      </c>
      <c r="AQ263" s="83">
        <v>91.052705673895602</v>
      </c>
      <c r="AR263" s="87">
        <v>184.69458781245177</v>
      </c>
      <c r="AS263" s="83">
        <v>4456.8357545023409</v>
      </c>
      <c r="AT263" s="83">
        <v>1544.4437611700114</v>
      </c>
      <c r="AU263" s="83">
        <v>762.51246884252862</v>
      </c>
      <c r="AV263" s="83">
        <v>566.59811634988125</v>
      </c>
      <c r="AW263" s="83">
        <v>977.84564482013025</v>
      </c>
      <c r="AX263" s="83">
        <v>251.15011707207225</v>
      </c>
    </row>
    <row r="264" spans="1:50" s="3" customFormat="1" ht="13.5" x14ac:dyDescent="0.25">
      <c r="A264" s="103">
        <f t="shared" si="93"/>
        <v>3</v>
      </c>
      <c r="B264" s="69">
        <f t="shared" si="93"/>
        <v>194</v>
      </c>
      <c r="C264" s="86" t="s">
        <v>436</v>
      </c>
      <c r="D264" s="69">
        <v>130808</v>
      </c>
      <c r="E264" s="27" t="s">
        <v>259</v>
      </c>
      <c r="F264" s="27" t="s">
        <v>183</v>
      </c>
      <c r="G264" s="83">
        <f t="shared" si="67"/>
        <v>2442.8473912716313</v>
      </c>
      <c r="H264" s="83">
        <v>2</v>
      </c>
      <c r="I264" s="83">
        <v>21</v>
      </c>
      <c r="J264" s="83">
        <v>22</v>
      </c>
      <c r="K264" s="83">
        <v>43</v>
      </c>
      <c r="L264" s="83">
        <v>51</v>
      </c>
      <c r="M264" s="83">
        <v>48</v>
      </c>
      <c r="N264" s="83">
        <v>49</v>
      </c>
      <c r="O264" s="83">
        <v>60</v>
      </c>
      <c r="P264" s="83">
        <v>43</v>
      </c>
      <c r="Q264" s="83">
        <v>85.840315589525417</v>
      </c>
      <c r="R264" s="83">
        <v>85.294257602314715</v>
      </c>
      <c r="S264" s="83">
        <v>84.529776420219704</v>
      </c>
      <c r="T264" s="83">
        <v>83.437660445798258</v>
      </c>
      <c r="U264" s="83">
        <v>81.581063289281801</v>
      </c>
      <c r="V264" s="83">
        <v>79.069196548112487</v>
      </c>
      <c r="W264" s="83">
        <v>76.775753001827439</v>
      </c>
      <c r="X264" s="83">
        <v>73.499405078563115</v>
      </c>
      <c r="Y264" s="83">
        <v>70.004633960414509</v>
      </c>
      <c r="Z264" s="83">
        <v>66.400651244823749</v>
      </c>
      <c r="AA264" s="83">
        <v>62.687456931790848</v>
      </c>
      <c r="AB264" s="83">
        <v>58.100569839220782</v>
      </c>
      <c r="AC264" s="83">
        <v>52.530778369671417</v>
      </c>
      <c r="AD264" s="83">
        <v>47.397833289890634</v>
      </c>
      <c r="AE264" s="83">
        <v>197.56377977283907</v>
      </c>
      <c r="AF264" s="83">
        <v>184.13075328745532</v>
      </c>
      <c r="AG264" s="83">
        <v>150.71200447015917</v>
      </c>
      <c r="AH264" s="83">
        <v>133.23814887941609</v>
      </c>
      <c r="AI264" s="83">
        <v>87.041643161389018</v>
      </c>
      <c r="AJ264" s="83">
        <v>73.608616676005269</v>
      </c>
      <c r="AK264" s="83">
        <v>69.458575973203779</v>
      </c>
      <c r="AL264" s="83">
        <v>55.807126292935742</v>
      </c>
      <c r="AM264" s="83">
        <v>59.192685813642221</v>
      </c>
      <c r="AN264" s="83">
        <v>55.151856708282878</v>
      </c>
      <c r="AO264" s="83">
        <v>32.217421245432575</v>
      </c>
      <c r="AP264" s="83">
        <v>20.531780319123129</v>
      </c>
      <c r="AQ264" s="83">
        <v>23.04364706029245</v>
      </c>
      <c r="AR264" s="87">
        <v>46.742563705237764</v>
      </c>
      <c r="AS264" s="83">
        <v>1127.9373783824667</v>
      </c>
      <c r="AT264" s="83">
        <v>390.86830724543455</v>
      </c>
      <c r="AU264" s="83">
        <v>192.976892680269</v>
      </c>
      <c r="AV264" s="83">
        <v>143.39482744153551</v>
      </c>
      <c r="AW264" s="83">
        <v>247.47347980389904</v>
      </c>
      <c r="AX264" s="83">
        <v>63.561149711327992</v>
      </c>
    </row>
    <row r="265" spans="1:50" s="3" customFormat="1" ht="13.5" x14ac:dyDescent="0.25">
      <c r="A265" s="103">
        <f t="shared" si="93"/>
        <v>4</v>
      </c>
      <c r="B265" s="69">
        <f t="shared" si="93"/>
        <v>195</v>
      </c>
      <c r="C265" s="116" t="s">
        <v>620</v>
      </c>
      <c r="D265" s="69">
        <v>130808</v>
      </c>
      <c r="E265" s="27" t="s">
        <v>259</v>
      </c>
      <c r="F265" s="27" t="s">
        <v>621</v>
      </c>
      <c r="G265" s="83">
        <f t="shared" si="67"/>
        <v>330.7207448114342</v>
      </c>
      <c r="H265" s="83">
        <v>0</v>
      </c>
      <c r="I265" s="83">
        <v>3</v>
      </c>
      <c r="J265" s="83">
        <v>3</v>
      </c>
      <c r="K265" s="83">
        <v>6</v>
      </c>
      <c r="L265" s="83">
        <v>7</v>
      </c>
      <c r="M265" s="83">
        <v>6</v>
      </c>
      <c r="N265" s="83">
        <v>7</v>
      </c>
      <c r="O265" s="83">
        <v>8</v>
      </c>
      <c r="P265" s="83">
        <v>6</v>
      </c>
      <c r="Q265" s="83">
        <v>11.613463377809886</v>
      </c>
      <c r="R265" s="83">
        <v>11.539586384312367</v>
      </c>
      <c r="S265" s="83">
        <v>11.436158593415842</v>
      </c>
      <c r="T265" s="83">
        <v>11.288404606420805</v>
      </c>
      <c r="U265" s="83">
        <v>11.037222828529245</v>
      </c>
      <c r="V265" s="83">
        <v>10.697388658440657</v>
      </c>
      <c r="W265" s="83">
        <v>10.387105285751081</v>
      </c>
      <c r="X265" s="83">
        <v>9.9438433247659699</v>
      </c>
      <c r="Y265" s="83">
        <v>9.4710305663818524</v>
      </c>
      <c r="Z265" s="83">
        <v>8.9834424092982328</v>
      </c>
      <c r="AA265" s="83">
        <v>8.4810788535151076</v>
      </c>
      <c r="AB265" s="83">
        <v>7.8605121081359544</v>
      </c>
      <c r="AC265" s="83">
        <v>7.1069667744612657</v>
      </c>
      <c r="AD265" s="83">
        <v>6.4125230355845932</v>
      </c>
      <c r="AE265" s="83">
        <v>26.728696247402144</v>
      </c>
      <c r="AF265" s="83">
        <v>24.911322207363192</v>
      </c>
      <c r="AG265" s="83">
        <v>20.390050205315067</v>
      </c>
      <c r="AH265" s="83">
        <v>18.025986413394481</v>
      </c>
      <c r="AI265" s="83">
        <v>11.775992763504426</v>
      </c>
      <c r="AJ265" s="83">
        <v>9.9586187234654755</v>
      </c>
      <c r="AK265" s="83">
        <v>9.3971535728843349</v>
      </c>
      <c r="AL265" s="83">
        <v>7.5502287354463764</v>
      </c>
      <c r="AM265" s="83">
        <v>8.0082660951309901</v>
      </c>
      <c r="AN265" s="83">
        <v>7.4615763432493534</v>
      </c>
      <c r="AO265" s="83">
        <v>4.3587426163535827</v>
      </c>
      <c r="AP265" s="83">
        <v>2.7777749555066902</v>
      </c>
      <c r="AQ265" s="83">
        <v>3.1176091255952749</v>
      </c>
      <c r="AR265" s="87">
        <v>6.3238706433875711</v>
      </c>
      <c r="AS265" s="83">
        <v>152.60031776847396</v>
      </c>
      <c r="AT265" s="83">
        <v>52.881151945523641</v>
      </c>
      <c r="AU265" s="83">
        <v>26.10812950202299</v>
      </c>
      <c r="AV265" s="83">
        <v>19.400098492448322</v>
      </c>
      <c r="AW265" s="83">
        <v>33.481053453075319</v>
      </c>
      <c r="AX265" s="83">
        <v>8.5992820431111365</v>
      </c>
    </row>
    <row r="266" spans="1:50" s="3" customFormat="1" ht="13.5" x14ac:dyDescent="0.25">
      <c r="A266" s="103">
        <f t="shared" si="93"/>
        <v>5</v>
      </c>
      <c r="B266" s="69">
        <f t="shared" si="93"/>
        <v>196</v>
      </c>
      <c r="C266" s="116" t="s">
        <v>622</v>
      </c>
      <c r="D266" s="69">
        <v>130808</v>
      </c>
      <c r="E266" s="27" t="s">
        <v>259</v>
      </c>
      <c r="F266" s="27" t="s">
        <v>623</v>
      </c>
      <c r="G266" s="83">
        <f t="shared" si="67"/>
        <v>656.78032760026053</v>
      </c>
      <c r="H266" s="83">
        <v>1</v>
      </c>
      <c r="I266" s="83">
        <v>5</v>
      </c>
      <c r="J266" s="83">
        <v>6</v>
      </c>
      <c r="K266" s="83">
        <v>11</v>
      </c>
      <c r="L266" s="83">
        <v>14</v>
      </c>
      <c r="M266" s="83">
        <v>13</v>
      </c>
      <c r="N266" s="83">
        <v>13</v>
      </c>
      <c r="O266" s="83">
        <v>16</v>
      </c>
      <c r="P266" s="83">
        <v>12</v>
      </c>
      <c r="Q266" s="83">
        <v>23.080673790089694</v>
      </c>
      <c r="R266" s="83">
        <v>22.933850165470805</v>
      </c>
      <c r="S266" s="83">
        <v>22.728297091004357</v>
      </c>
      <c r="T266" s="83">
        <v>22.434649841766575</v>
      </c>
      <c r="U266" s="83">
        <v>21.935449518062345</v>
      </c>
      <c r="V266" s="83">
        <v>21.260060844815442</v>
      </c>
      <c r="W266" s="83">
        <v>20.643401621416103</v>
      </c>
      <c r="X266" s="83">
        <v>19.762459873702753</v>
      </c>
      <c r="Y266" s="83">
        <v>18.822788676141851</v>
      </c>
      <c r="Z266" s="83">
        <v>17.853752753657172</v>
      </c>
      <c r="AA266" s="83">
        <v>16.855352106248709</v>
      </c>
      <c r="AB266" s="83">
        <v>15.622033659450025</v>
      </c>
      <c r="AC266" s="83">
        <v>14.124432688337333</v>
      </c>
      <c r="AD266" s="83">
        <v>12.744290616919754</v>
      </c>
      <c r="AE266" s="83">
        <v>53.120787387114838</v>
      </c>
      <c r="AF266" s="83">
        <v>49.508926221490114</v>
      </c>
      <c r="AG266" s="83">
        <v>40.523320394813965</v>
      </c>
      <c r="AH266" s="83">
        <v>35.824964407009453</v>
      </c>
      <c r="AI266" s="83">
        <v>23.403685764251254</v>
      </c>
      <c r="AJ266" s="83">
        <v>19.79182459862653</v>
      </c>
      <c r="AK266" s="83">
        <v>18.675965051522962</v>
      </c>
      <c r="AL266" s="83">
        <v>15.00537443605068</v>
      </c>
      <c r="AM266" s="83">
        <v>15.915680908687804</v>
      </c>
      <c r="AN266" s="83">
        <v>14.82918608650801</v>
      </c>
      <c r="AO266" s="83">
        <v>8.6625938525145809</v>
      </c>
      <c r="AP266" s="83">
        <v>5.5205682856703087</v>
      </c>
      <c r="AQ266" s="83">
        <v>6.1959569589172085</v>
      </c>
      <c r="AR266" s="87">
        <v>12.568102267377087</v>
      </c>
      <c r="AS266" s="83">
        <v>303.27887901278172</v>
      </c>
      <c r="AT266" s="83">
        <v>105.09635050220231</v>
      </c>
      <c r="AU266" s="83">
        <v>51.887468940316147</v>
      </c>
      <c r="AV266" s="83">
        <v>38.555883824920826</v>
      </c>
      <c r="AW266" s="83">
        <v>66.540466677281486</v>
      </c>
      <c r="AX266" s="83">
        <v>17.090269905638934</v>
      </c>
    </row>
    <row r="267" spans="1:50" s="3" customFormat="1" ht="13.5" x14ac:dyDescent="0.25">
      <c r="A267" s="104"/>
      <c r="B267" s="69"/>
      <c r="C267" s="88"/>
      <c r="D267" s="69">
        <v>130809</v>
      </c>
      <c r="E267" s="10" t="s">
        <v>765</v>
      </c>
      <c r="F267" s="15"/>
      <c r="G267" s="89">
        <f t="shared" si="67"/>
        <v>8824</v>
      </c>
      <c r="H267" s="89">
        <f>SUM(H268:H271)</f>
        <v>3</v>
      </c>
      <c r="I267" s="89">
        <f t="shared" ref="I267:P267" si="94">SUM(I268:I271)</f>
        <v>73</v>
      </c>
      <c r="J267" s="89">
        <f t="shared" si="94"/>
        <v>76</v>
      </c>
      <c r="K267" s="89">
        <f t="shared" si="94"/>
        <v>149</v>
      </c>
      <c r="L267" s="89">
        <f t="shared" si="94"/>
        <v>181</v>
      </c>
      <c r="M267" s="89">
        <f t="shared" si="94"/>
        <v>184</v>
      </c>
      <c r="N267" s="89">
        <f t="shared" si="94"/>
        <v>204</v>
      </c>
      <c r="O267" s="89">
        <f t="shared" si="94"/>
        <v>227</v>
      </c>
      <c r="P267" s="89">
        <f t="shared" si="94"/>
        <v>259</v>
      </c>
      <c r="Q267" s="89">
        <v>263</v>
      </c>
      <c r="R267" s="89">
        <v>253.99999999999997</v>
      </c>
      <c r="S267" s="89">
        <v>245</v>
      </c>
      <c r="T267" s="89">
        <v>240.00000000000003</v>
      </c>
      <c r="U267" s="89">
        <v>230.00000000000003</v>
      </c>
      <c r="V267" s="89">
        <v>223</v>
      </c>
      <c r="W267" s="89">
        <v>215</v>
      </c>
      <c r="X267" s="89">
        <v>207.99999999999997</v>
      </c>
      <c r="Y267" s="89">
        <v>207</v>
      </c>
      <c r="Z267" s="89">
        <v>198</v>
      </c>
      <c r="AA267" s="89">
        <v>191</v>
      </c>
      <c r="AB267" s="89">
        <v>184.99999999999997</v>
      </c>
      <c r="AC267" s="89">
        <v>186.99999999999997</v>
      </c>
      <c r="AD267" s="89">
        <v>186.99999999999997</v>
      </c>
      <c r="AE267" s="89">
        <v>942.00000000000011</v>
      </c>
      <c r="AF267" s="89">
        <v>774</v>
      </c>
      <c r="AG267" s="89">
        <v>687.00000000000011</v>
      </c>
      <c r="AH267" s="89">
        <v>550</v>
      </c>
      <c r="AI267" s="89">
        <v>356</v>
      </c>
      <c r="AJ267" s="89">
        <v>340.00000000000011</v>
      </c>
      <c r="AK267" s="89">
        <v>195</v>
      </c>
      <c r="AL267" s="89">
        <v>102.00000000000001</v>
      </c>
      <c r="AM267" s="89">
        <v>174.99999999999997</v>
      </c>
      <c r="AN267" s="89">
        <v>172.00000000000003</v>
      </c>
      <c r="AO267" s="89">
        <v>96.000000000000014</v>
      </c>
      <c r="AP267" s="89">
        <v>110.00000000000001</v>
      </c>
      <c r="AQ267" s="89">
        <v>88</v>
      </c>
      <c r="AR267" s="90">
        <v>254.00000000000003</v>
      </c>
      <c r="AS267" s="89">
        <v>4323.9999999999991</v>
      </c>
      <c r="AT267" s="89">
        <v>1992.0000000000002</v>
      </c>
      <c r="AU267" s="89">
        <v>522</v>
      </c>
      <c r="AV267" s="89">
        <v>475</v>
      </c>
      <c r="AW267" s="89">
        <v>1517.0000000000002</v>
      </c>
      <c r="AX267" s="89">
        <v>345</v>
      </c>
    </row>
    <row r="268" spans="1:50" s="3" customFormat="1" ht="13.5" x14ac:dyDescent="0.25">
      <c r="A268" s="103">
        <v>1</v>
      </c>
      <c r="B268" s="69">
        <f>+B266+1</f>
        <v>197</v>
      </c>
      <c r="C268" s="86" t="s">
        <v>437</v>
      </c>
      <c r="D268" s="69">
        <v>130809</v>
      </c>
      <c r="E268" s="27" t="s">
        <v>259</v>
      </c>
      <c r="F268" s="27" t="s">
        <v>184</v>
      </c>
      <c r="G268" s="83">
        <f t="shared" ref="G268:G332" si="95">SUM(K268:AQ268)</f>
        <v>434.51784177975014</v>
      </c>
      <c r="H268" s="83">
        <v>0</v>
      </c>
      <c r="I268" s="83">
        <v>3</v>
      </c>
      <c r="J268" s="83">
        <v>4</v>
      </c>
      <c r="K268" s="83">
        <v>7</v>
      </c>
      <c r="L268" s="83">
        <v>9</v>
      </c>
      <c r="M268" s="83">
        <v>9</v>
      </c>
      <c r="N268" s="83">
        <v>10</v>
      </c>
      <c r="O268" s="83">
        <v>11</v>
      </c>
      <c r="P268" s="83">
        <v>13</v>
      </c>
      <c r="Q268" s="83">
        <v>12.960786402634417</v>
      </c>
      <c r="R268" s="83">
        <v>12.517261392658334</v>
      </c>
      <c r="S268" s="83">
        <v>12.073736382682251</v>
      </c>
      <c r="T268" s="83">
        <v>11.827333599362206</v>
      </c>
      <c r="U268" s="83">
        <v>11.334528032722115</v>
      </c>
      <c r="V268" s="83">
        <v>10.989564136074051</v>
      </c>
      <c r="W268" s="83">
        <v>10.595319682761977</v>
      </c>
      <c r="X268" s="83">
        <v>10.250355786113913</v>
      </c>
      <c r="Y268" s="83">
        <v>10.2010752294499</v>
      </c>
      <c r="Z268" s="83">
        <v>9.7575502194738206</v>
      </c>
      <c r="AA268" s="83">
        <v>9.4125863228257547</v>
      </c>
      <c r="AB268" s="83">
        <v>9.116902982841701</v>
      </c>
      <c r="AC268" s="83">
        <v>9.2154640961697183</v>
      </c>
      <c r="AD268" s="83">
        <v>9.2154640961697183</v>
      </c>
      <c r="AE268" s="83">
        <v>46.422284377496659</v>
      </c>
      <c r="AF268" s="83">
        <v>38.143150857943112</v>
      </c>
      <c r="AG268" s="83">
        <v>33.855742428174317</v>
      </c>
      <c r="AH268" s="83">
        <v>27.104306165205056</v>
      </c>
      <c r="AI268" s="83">
        <v>17.543878172387274</v>
      </c>
      <c r="AJ268" s="83">
        <v>16.755389265763124</v>
      </c>
      <c r="AK268" s="83">
        <v>9.6097085494817929</v>
      </c>
      <c r="AL268" s="83">
        <v>5.0266167797289381</v>
      </c>
      <c r="AM268" s="83">
        <v>8.6240974162016091</v>
      </c>
      <c r="AN268" s="83">
        <v>8.4762557462095796</v>
      </c>
      <c r="AO268" s="83">
        <v>4.7309334397448817</v>
      </c>
      <c r="AP268" s="83">
        <v>5.4208612330410109</v>
      </c>
      <c r="AQ268" s="83">
        <v>4.3366889864328089</v>
      </c>
      <c r="AR268" s="87">
        <v>12.517261392658334</v>
      </c>
      <c r="AS268" s="83">
        <v>213.08912701517573</v>
      </c>
      <c r="AT268" s="83">
        <v>98.16686887470631</v>
      </c>
      <c r="AU268" s="83">
        <v>25.724450578612799</v>
      </c>
      <c r="AV268" s="83">
        <v>23.408264415404364</v>
      </c>
      <c r="AW268" s="83">
        <v>74.758604459301949</v>
      </c>
      <c r="AX268" s="83">
        <v>17.001792049083168</v>
      </c>
    </row>
    <row r="269" spans="1:50" s="3" customFormat="1" ht="13.5" x14ac:dyDescent="0.25">
      <c r="A269" s="103">
        <f t="shared" ref="A269:B271" si="96">+A268+1</f>
        <v>2</v>
      </c>
      <c r="B269" s="69">
        <f>+B268+1</f>
        <v>198</v>
      </c>
      <c r="C269" s="86" t="s">
        <v>438</v>
      </c>
      <c r="D269" s="69">
        <v>130809</v>
      </c>
      <c r="E269" s="27" t="s">
        <v>565</v>
      </c>
      <c r="F269" s="27" t="s">
        <v>161</v>
      </c>
      <c r="G269" s="83">
        <f t="shared" si="95"/>
        <v>4894.9218548245299</v>
      </c>
      <c r="H269" s="83">
        <v>2</v>
      </c>
      <c r="I269" s="83">
        <v>41</v>
      </c>
      <c r="J269" s="83">
        <v>42</v>
      </c>
      <c r="K269" s="83">
        <v>83</v>
      </c>
      <c r="L269" s="83">
        <v>100</v>
      </c>
      <c r="M269" s="83">
        <v>102</v>
      </c>
      <c r="N269" s="83">
        <v>113</v>
      </c>
      <c r="O269" s="83">
        <v>126</v>
      </c>
      <c r="P269" s="83">
        <v>144</v>
      </c>
      <c r="Q269" s="83">
        <v>145.88982254840565</v>
      </c>
      <c r="R269" s="83">
        <v>140.89739516081761</v>
      </c>
      <c r="S269" s="83">
        <v>135.9049677732296</v>
      </c>
      <c r="T269" s="83">
        <v>133.13139700234737</v>
      </c>
      <c r="U269" s="83">
        <v>127.58425546058291</v>
      </c>
      <c r="V269" s="83">
        <v>123.70125638134778</v>
      </c>
      <c r="W269" s="83">
        <v>119.26354314793619</v>
      </c>
      <c r="X269" s="83">
        <v>115.38054406870104</v>
      </c>
      <c r="Y269" s="83">
        <v>114.82582991452462</v>
      </c>
      <c r="Z269" s="83">
        <v>109.8334025269366</v>
      </c>
      <c r="AA269" s="83">
        <v>105.95040344770146</v>
      </c>
      <c r="AB269" s="83">
        <v>102.62211852264275</v>
      </c>
      <c r="AC269" s="83">
        <v>103.73154683099565</v>
      </c>
      <c r="AD269" s="83">
        <v>103.73154683099565</v>
      </c>
      <c r="AE269" s="83">
        <v>522.54073323421346</v>
      </c>
      <c r="AF269" s="83">
        <v>429.34875533257031</v>
      </c>
      <c r="AG269" s="83">
        <v>381.0886239192194</v>
      </c>
      <c r="AH269" s="83">
        <v>305.09278479704608</v>
      </c>
      <c r="AI269" s="83">
        <v>197.47823888681523</v>
      </c>
      <c r="AJ269" s="83">
        <v>188.60281241999218</v>
      </c>
      <c r="AK269" s="83">
        <v>108.16926006440725</v>
      </c>
      <c r="AL269" s="83">
        <v>56.580843725997646</v>
      </c>
      <c r="AM269" s="83">
        <v>97.074976980878276</v>
      </c>
      <c r="AN269" s="83">
        <v>95.410834518348977</v>
      </c>
      <c r="AO269" s="83">
        <v>53.252558800938957</v>
      </c>
      <c r="AP269" s="83">
        <v>61.018556959409217</v>
      </c>
      <c r="AQ269" s="83">
        <v>48.814845567527364</v>
      </c>
      <c r="AR269" s="87">
        <v>140.89739516081767</v>
      </c>
      <c r="AS269" s="83">
        <v>2398.5840026589581</v>
      </c>
      <c r="AT269" s="83">
        <v>1104.9905951194835</v>
      </c>
      <c r="AU269" s="83">
        <v>289.56078848010554</v>
      </c>
      <c r="AV269" s="83">
        <v>263.48922323381254</v>
      </c>
      <c r="AW269" s="83">
        <v>841.50137188567089</v>
      </c>
      <c r="AX269" s="83">
        <v>191.37638319087435</v>
      </c>
    </row>
    <row r="270" spans="1:50" s="3" customFormat="1" ht="13.5" x14ac:dyDescent="0.25">
      <c r="A270" s="103">
        <f t="shared" si="96"/>
        <v>3</v>
      </c>
      <c r="B270" s="69">
        <f t="shared" si="96"/>
        <v>199</v>
      </c>
      <c r="C270" s="86" t="s">
        <v>439</v>
      </c>
      <c r="D270" s="69">
        <v>130809</v>
      </c>
      <c r="E270" s="27" t="s">
        <v>259</v>
      </c>
      <c r="F270" s="27" t="s">
        <v>185</v>
      </c>
      <c r="G270" s="83">
        <f t="shared" si="95"/>
        <v>2231.4390331439276</v>
      </c>
      <c r="H270" s="83">
        <v>1</v>
      </c>
      <c r="I270" s="83">
        <v>19</v>
      </c>
      <c r="J270" s="83">
        <v>19</v>
      </c>
      <c r="K270" s="83">
        <v>38</v>
      </c>
      <c r="L270" s="83">
        <v>46</v>
      </c>
      <c r="M270" s="83">
        <v>47</v>
      </c>
      <c r="N270" s="83">
        <v>52</v>
      </c>
      <c r="O270" s="83">
        <v>57</v>
      </c>
      <c r="P270" s="83">
        <v>65</v>
      </c>
      <c r="Q270" s="83">
        <v>66.489956130820602</v>
      </c>
      <c r="R270" s="83">
        <v>64.214634438130915</v>
      </c>
      <c r="S270" s="83">
        <v>61.939312745441249</v>
      </c>
      <c r="T270" s="83">
        <v>60.675245138391425</v>
      </c>
      <c r="U270" s="83">
        <v>58.147109924291783</v>
      </c>
      <c r="V270" s="83">
        <v>56.377415274422034</v>
      </c>
      <c r="W270" s="83">
        <v>54.354907103142317</v>
      </c>
      <c r="X270" s="83">
        <v>52.585212453272554</v>
      </c>
      <c r="Y270" s="83">
        <v>52.332398931862606</v>
      </c>
      <c r="Z270" s="83">
        <v>50.057077239172926</v>
      </c>
      <c r="AA270" s="83">
        <v>48.287382589303178</v>
      </c>
      <c r="AB270" s="83">
        <v>46.770501460843391</v>
      </c>
      <c r="AC270" s="83">
        <v>47.276128503663308</v>
      </c>
      <c r="AD270" s="83">
        <v>47.276128503663315</v>
      </c>
      <c r="AE270" s="83">
        <v>238.15033716818635</v>
      </c>
      <c r="AF270" s="83">
        <v>195.67766557131233</v>
      </c>
      <c r="AG270" s="83">
        <v>173.68288920864546</v>
      </c>
      <c r="AH270" s="83">
        <v>139.04743677548035</v>
      </c>
      <c r="AI270" s="83">
        <v>90.001613621947286</v>
      </c>
      <c r="AJ270" s="83">
        <v>85.95659727938785</v>
      </c>
      <c r="AK270" s="83">
        <v>49.298636674943033</v>
      </c>
      <c r="AL270" s="83">
        <v>25.786979183816356</v>
      </c>
      <c r="AM270" s="83">
        <v>44.242366246743735</v>
      </c>
      <c r="AN270" s="83">
        <v>43.483925682513856</v>
      </c>
      <c r="AO270" s="83">
        <v>24.27009805535657</v>
      </c>
      <c r="AP270" s="83">
        <v>27.809487355096071</v>
      </c>
      <c r="AQ270" s="83">
        <v>22.247589884076856</v>
      </c>
      <c r="AR270" s="87">
        <v>64.214634438130929</v>
      </c>
      <c r="AS270" s="83">
        <v>1093.1656665766855</v>
      </c>
      <c r="AT270" s="83">
        <v>503.60453464864884</v>
      </c>
      <c r="AU270" s="83">
        <v>131.96865817600136</v>
      </c>
      <c r="AV270" s="83">
        <v>120.08642266973303</v>
      </c>
      <c r="AW270" s="83">
        <v>383.51811197891578</v>
      </c>
      <c r="AX270" s="83">
        <v>87.22066488643766</v>
      </c>
    </row>
    <row r="271" spans="1:50" s="3" customFormat="1" ht="13.5" x14ac:dyDescent="0.25">
      <c r="A271" s="103">
        <f t="shared" si="96"/>
        <v>4</v>
      </c>
      <c r="B271" s="69">
        <f t="shared" si="96"/>
        <v>200</v>
      </c>
      <c r="C271" s="86" t="s">
        <v>440</v>
      </c>
      <c r="D271" s="69">
        <v>130809</v>
      </c>
      <c r="E271" s="27" t="s">
        <v>259</v>
      </c>
      <c r="F271" s="27" t="s">
        <v>109</v>
      </c>
      <c r="G271" s="83">
        <f t="shared" si="95"/>
        <v>1263.1212702517932</v>
      </c>
      <c r="H271" s="83">
        <v>0</v>
      </c>
      <c r="I271" s="83">
        <v>10</v>
      </c>
      <c r="J271" s="83">
        <v>11</v>
      </c>
      <c r="K271" s="83">
        <v>21</v>
      </c>
      <c r="L271" s="83">
        <v>26</v>
      </c>
      <c r="M271" s="83">
        <v>26</v>
      </c>
      <c r="N271" s="83">
        <v>29</v>
      </c>
      <c r="O271" s="83">
        <v>33</v>
      </c>
      <c r="P271" s="83">
        <v>37</v>
      </c>
      <c r="Q271" s="83">
        <v>37.659434918139318</v>
      </c>
      <c r="R271" s="83">
        <v>36.370709008393106</v>
      </c>
      <c r="S271" s="83">
        <v>35.081983098646894</v>
      </c>
      <c r="T271" s="83">
        <v>34.366024259899</v>
      </c>
      <c r="U271" s="83">
        <v>32.93410658240321</v>
      </c>
      <c r="V271" s="83">
        <v>31.931764208156149</v>
      </c>
      <c r="W271" s="83">
        <v>30.786230066159515</v>
      </c>
      <c r="X271" s="83">
        <v>29.783887691912462</v>
      </c>
      <c r="Y271" s="83">
        <v>29.640695924162888</v>
      </c>
      <c r="Z271" s="83">
        <v>28.351970014416672</v>
      </c>
      <c r="AA271" s="83">
        <v>27.349627640169622</v>
      </c>
      <c r="AB271" s="83">
        <v>26.490477033672143</v>
      </c>
      <c r="AC271" s="83">
        <v>26.776860569171301</v>
      </c>
      <c r="AD271" s="83">
        <v>26.776860569171301</v>
      </c>
      <c r="AE271" s="83">
        <v>134.88664522010359</v>
      </c>
      <c r="AF271" s="83">
        <v>110.83042823817426</v>
      </c>
      <c r="AG271" s="83">
        <v>98.372744443960897</v>
      </c>
      <c r="AH271" s="83">
        <v>78.755472262268526</v>
      </c>
      <c r="AI271" s="83">
        <v>50.976269318850179</v>
      </c>
      <c r="AJ271" s="83">
        <v>48.685201034856931</v>
      </c>
      <c r="AK271" s="83">
        <v>27.922394711167939</v>
      </c>
      <c r="AL271" s="83">
        <v>14.605560310457076</v>
      </c>
      <c r="AM271" s="83">
        <v>25.058559356176357</v>
      </c>
      <c r="AN271" s="83">
        <v>24.628984052927617</v>
      </c>
      <c r="AO271" s="83">
        <v>13.746409703959598</v>
      </c>
      <c r="AP271" s="83">
        <v>15.751094452453708</v>
      </c>
      <c r="AQ271" s="83">
        <v>12.600875561962965</v>
      </c>
      <c r="AR271" s="87">
        <v>36.370709008393113</v>
      </c>
      <c r="AS271" s="83">
        <v>619.16120374918023</v>
      </c>
      <c r="AT271" s="83">
        <v>285.23800135716169</v>
      </c>
      <c r="AU271" s="83">
        <v>74.746102765280327</v>
      </c>
      <c r="AV271" s="83">
        <v>68.01608968105009</v>
      </c>
      <c r="AW271" s="83">
        <v>217.2219116761116</v>
      </c>
      <c r="AX271" s="83">
        <v>49.401159873604819</v>
      </c>
    </row>
    <row r="272" spans="1:50" s="3" customFormat="1" ht="13.5" x14ac:dyDescent="0.25">
      <c r="A272" s="104"/>
      <c r="B272" s="69"/>
      <c r="C272" s="88"/>
      <c r="D272" s="69">
        <v>130810</v>
      </c>
      <c r="E272" s="10" t="s">
        <v>766</v>
      </c>
      <c r="F272" s="15"/>
      <c r="G272" s="89">
        <f t="shared" si="95"/>
        <v>1425</v>
      </c>
      <c r="H272" s="89">
        <f>+H273</f>
        <v>2</v>
      </c>
      <c r="I272" s="89">
        <f t="shared" ref="I272:P272" si="97">+I273</f>
        <v>8</v>
      </c>
      <c r="J272" s="89">
        <f t="shared" si="97"/>
        <v>12</v>
      </c>
      <c r="K272" s="89">
        <f t="shared" si="97"/>
        <v>20</v>
      </c>
      <c r="L272" s="89">
        <f t="shared" si="97"/>
        <v>27</v>
      </c>
      <c r="M272" s="89">
        <f t="shared" si="97"/>
        <v>29</v>
      </c>
      <c r="N272" s="89">
        <f t="shared" si="97"/>
        <v>25</v>
      </c>
      <c r="O272" s="89">
        <f t="shared" si="97"/>
        <v>46</v>
      </c>
      <c r="P272" s="89">
        <f t="shared" si="97"/>
        <v>35</v>
      </c>
      <c r="Q272" s="89">
        <v>26</v>
      </c>
      <c r="R272" s="89">
        <v>27</v>
      </c>
      <c r="S272" s="89">
        <v>31</v>
      </c>
      <c r="T272" s="89">
        <v>33</v>
      </c>
      <c r="U272" s="89">
        <v>34</v>
      </c>
      <c r="V272" s="89">
        <v>37.999999999999993</v>
      </c>
      <c r="W272" s="89">
        <v>37</v>
      </c>
      <c r="X272" s="89">
        <v>34</v>
      </c>
      <c r="Y272" s="89">
        <v>28</v>
      </c>
      <c r="Z272" s="89">
        <v>22</v>
      </c>
      <c r="AA272" s="89">
        <v>17</v>
      </c>
      <c r="AB272" s="89">
        <v>14</v>
      </c>
      <c r="AC272" s="89">
        <v>14</v>
      </c>
      <c r="AD272" s="89">
        <v>16.000000000000004</v>
      </c>
      <c r="AE272" s="89">
        <v>110</v>
      </c>
      <c r="AF272" s="89">
        <v>90</v>
      </c>
      <c r="AG272" s="89">
        <v>100</v>
      </c>
      <c r="AH272" s="89">
        <v>83</v>
      </c>
      <c r="AI272" s="89">
        <v>48</v>
      </c>
      <c r="AJ272" s="89">
        <v>101</v>
      </c>
      <c r="AK272" s="89">
        <v>41</v>
      </c>
      <c r="AL272" s="89">
        <v>55</v>
      </c>
      <c r="AM272" s="89">
        <v>101</v>
      </c>
      <c r="AN272" s="89">
        <v>49</v>
      </c>
      <c r="AO272" s="89">
        <v>28</v>
      </c>
      <c r="AP272" s="89">
        <v>39</v>
      </c>
      <c r="AQ272" s="89">
        <v>27</v>
      </c>
      <c r="AR272" s="90">
        <v>31.999999999999996</v>
      </c>
      <c r="AS272" s="89">
        <v>721</v>
      </c>
      <c r="AT272" s="89">
        <v>311</v>
      </c>
      <c r="AU272" s="89">
        <v>83</v>
      </c>
      <c r="AV272" s="89">
        <v>40.999999999999993</v>
      </c>
      <c r="AW272" s="89">
        <v>270</v>
      </c>
      <c r="AX272" s="89">
        <v>42</v>
      </c>
    </row>
    <row r="273" spans="1:50" s="3" customFormat="1" ht="13.5" x14ac:dyDescent="0.25">
      <c r="A273" s="103">
        <v>1</v>
      </c>
      <c r="B273" s="69">
        <f>+B271+1</f>
        <v>201</v>
      </c>
      <c r="C273" s="86" t="s">
        <v>441</v>
      </c>
      <c r="D273" s="69">
        <v>130810</v>
      </c>
      <c r="E273" s="24" t="s">
        <v>259</v>
      </c>
      <c r="F273" s="25" t="s">
        <v>162</v>
      </c>
      <c r="G273" s="83">
        <f t="shared" si="95"/>
        <v>1425</v>
      </c>
      <c r="H273" s="83">
        <v>2</v>
      </c>
      <c r="I273" s="83">
        <v>8</v>
      </c>
      <c r="J273" s="83">
        <v>12</v>
      </c>
      <c r="K273" s="83">
        <v>20</v>
      </c>
      <c r="L273" s="83">
        <v>27</v>
      </c>
      <c r="M273" s="83">
        <v>29</v>
      </c>
      <c r="N273" s="83">
        <v>25</v>
      </c>
      <c r="O273" s="83">
        <v>46</v>
      </c>
      <c r="P273" s="83">
        <v>35</v>
      </c>
      <c r="Q273" s="83">
        <v>26</v>
      </c>
      <c r="R273" s="83">
        <v>27</v>
      </c>
      <c r="S273" s="83">
        <v>31</v>
      </c>
      <c r="T273" s="83">
        <v>33</v>
      </c>
      <c r="U273" s="83">
        <v>34</v>
      </c>
      <c r="V273" s="83">
        <v>37.999999999999993</v>
      </c>
      <c r="W273" s="83">
        <v>37</v>
      </c>
      <c r="X273" s="83">
        <v>34</v>
      </c>
      <c r="Y273" s="83">
        <v>28</v>
      </c>
      <c r="Z273" s="83">
        <v>22</v>
      </c>
      <c r="AA273" s="83">
        <v>17</v>
      </c>
      <c r="AB273" s="83">
        <v>14</v>
      </c>
      <c r="AC273" s="83">
        <v>14</v>
      </c>
      <c r="AD273" s="83">
        <v>16.000000000000004</v>
      </c>
      <c r="AE273" s="83">
        <v>110</v>
      </c>
      <c r="AF273" s="83">
        <v>90</v>
      </c>
      <c r="AG273" s="83">
        <v>100</v>
      </c>
      <c r="AH273" s="83">
        <v>83</v>
      </c>
      <c r="AI273" s="83">
        <v>48</v>
      </c>
      <c r="AJ273" s="83">
        <v>101</v>
      </c>
      <c r="AK273" s="83">
        <v>41</v>
      </c>
      <c r="AL273" s="83">
        <v>55</v>
      </c>
      <c r="AM273" s="83">
        <v>101</v>
      </c>
      <c r="AN273" s="83">
        <v>49</v>
      </c>
      <c r="AO273" s="83">
        <v>28</v>
      </c>
      <c r="AP273" s="83">
        <v>39</v>
      </c>
      <c r="AQ273" s="83">
        <v>27</v>
      </c>
      <c r="AR273" s="87">
        <v>31.999999999999996</v>
      </c>
      <c r="AS273" s="83">
        <v>721</v>
      </c>
      <c r="AT273" s="83">
        <v>311</v>
      </c>
      <c r="AU273" s="83">
        <v>83</v>
      </c>
      <c r="AV273" s="83">
        <v>40.999999999999993</v>
      </c>
      <c r="AW273" s="83">
        <v>270</v>
      </c>
      <c r="AX273" s="83">
        <v>42</v>
      </c>
    </row>
    <row r="274" spans="1:50" s="3" customFormat="1" ht="13.5" x14ac:dyDescent="0.25">
      <c r="A274" s="104"/>
      <c r="B274" s="69"/>
      <c r="C274" s="88"/>
      <c r="D274" s="69">
        <v>130811</v>
      </c>
      <c r="E274" s="10" t="s">
        <v>767</v>
      </c>
      <c r="F274" s="15"/>
      <c r="G274" s="89">
        <f t="shared" si="95"/>
        <v>2563</v>
      </c>
      <c r="H274" s="89">
        <f>SUM(H275:H276)</f>
        <v>1</v>
      </c>
      <c r="I274" s="89">
        <f t="shared" ref="I274:P274" si="98">SUM(I275:I276)</f>
        <v>19</v>
      </c>
      <c r="J274" s="89">
        <f t="shared" si="98"/>
        <v>15</v>
      </c>
      <c r="K274" s="89">
        <f t="shared" si="98"/>
        <v>34</v>
      </c>
      <c r="L274" s="89">
        <f t="shared" si="98"/>
        <v>33</v>
      </c>
      <c r="M274" s="89">
        <f t="shared" si="98"/>
        <v>26</v>
      </c>
      <c r="N274" s="89">
        <f t="shared" si="98"/>
        <v>36</v>
      </c>
      <c r="O274" s="89">
        <f t="shared" si="98"/>
        <v>28</v>
      </c>
      <c r="P274" s="89">
        <f t="shared" si="98"/>
        <v>43</v>
      </c>
      <c r="Q274" s="89">
        <v>62.999999999999993</v>
      </c>
      <c r="R274" s="89">
        <v>65</v>
      </c>
      <c r="S274" s="89">
        <v>66</v>
      </c>
      <c r="T274" s="89">
        <v>66</v>
      </c>
      <c r="U274" s="89">
        <v>66</v>
      </c>
      <c r="V274" s="89">
        <v>66</v>
      </c>
      <c r="W274" s="89">
        <v>65</v>
      </c>
      <c r="X274" s="89">
        <v>60</v>
      </c>
      <c r="Y274" s="89">
        <v>52</v>
      </c>
      <c r="Z274" s="89">
        <v>45</v>
      </c>
      <c r="AA274" s="89">
        <v>36</v>
      </c>
      <c r="AB274" s="89">
        <v>30.999999999999996</v>
      </c>
      <c r="AC274" s="89">
        <v>28</v>
      </c>
      <c r="AD274" s="89">
        <v>27</v>
      </c>
      <c r="AE274" s="89">
        <v>136</v>
      </c>
      <c r="AF274" s="89">
        <v>111</v>
      </c>
      <c r="AG274" s="89">
        <v>206</v>
      </c>
      <c r="AH274" s="89">
        <v>166</v>
      </c>
      <c r="AI274" s="89">
        <v>165.99999999999997</v>
      </c>
      <c r="AJ274" s="89">
        <v>170</v>
      </c>
      <c r="AK274" s="89">
        <v>104</v>
      </c>
      <c r="AL274" s="89">
        <v>95</v>
      </c>
      <c r="AM274" s="89">
        <v>136</v>
      </c>
      <c r="AN274" s="89">
        <v>107</v>
      </c>
      <c r="AO274" s="89">
        <v>113.00000000000001</v>
      </c>
      <c r="AP274" s="89">
        <v>65</v>
      </c>
      <c r="AQ274" s="89">
        <v>52.000000000000014</v>
      </c>
      <c r="AR274" s="90">
        <v>56</v>
      </c>
      <c r="AS274" s="89">
        <v>1377</v>
      </c>
      <c r="AT274" s="89">
        <v>568</v>
      </c>
      <c r="AU274" s="89">
        <v>143</v>
      </c>
      <c r="AV274" s="89">
        <v>80</v>
      </c>
      <c r="AW274" s="89">
        <v>488</v>
      </c>
      <c r="AX274" s="89">
        <v>75</v>
      </c>
    </row>
    <row r="275" spans="1:50" s="3" customFormat="1" ht="13.5" x14ac:dyDescent="0.25">
      <c r="A275" s="103">
        <v>1</v>
      </c>
      <c r="B275" s="69">
        <f>+B273+1</f>
        <v>202</v>
      </c>
      <c r="C275" s="88" t="s">
        <v>442</v>
      </c>
      <c r="D275" s="69">
        <v>130811</v>
      </c>
      <c r="E275" s="27" t="s">
        <v>259</v>
      </c>
      <c r="F275" s="27" t="s">
        <v>163</v>
      </c>
      <c r="G275" s="83">
        <f t="shared" si="95"/>
        <v>1728.0241149393607</v>
      </c>
      <c r="H275" s="83">
        <v>1</v>
      </c>
      <c r="I275" s="83">
        <v>13</v>
      </c>
      <c r="J275" s="83">
        <v>10</v>
      </c>
      <c r="K275" s="83">
        <v>23</v>
      </c>
      <c r="L275" s="83">
        <v>22</v>
      </c>
      <c r="M275" s="83">
        <v>18</v>
      </c>
      <c r="N275" s="83">
        <v>24</v>
      </c>
      <c r="O275" s="83">
        <v>19</v>
      </c>
      <c r="P275" s="83">
        <v>29</v>
      </c>
      <c r="Q275" s="83">
        <v>42.47165435513319</v>
      </c>
      <c r="R275" s="83">
        <v>43.819960842597737</v>
      </c>
      <c r="S275" s="83">
        <v>44.494114086330015</v>
      </c>
      <c r="T275" s="83">
        <v>44.494114086330015</v>
      </c>
      <c r="U275" s="83">
        <v>44.494114086330015</v>
      </c>
      <c r="V275" s="83">
        <v>44.494114086330015</v>
      </c>
      <c r="W275" s="83">
        <v>43.819960842597737</v>
      </c>
      <c r="X275" s="83">
        <v>40.449194623936378</v>
      </c>
      <c r="Y275" s="83">
        <v>35.055968674078194</v>
      </c>
      <c r="Z275" s="83">
        <v>30.33689596795228</v>
      </c>
      <c r="AA275" s="83">
        <v>24.269516774361829</v>
      </c>
      <c r="AB275" s="83">
        <v>20.89875055570046</v>
      </c>
      <c r="AC275" s="83">
        <v>18.876290824503641</v>
      </c>
      <c r="AD275" s="83">
        <v>18.202137580771367</v>
      </c>
      <c r="AE275" s="83">
        <v>91.684841147589111</v>
      </c>
      <c r="AF275" s="83">
        <v>74.831010054282302</v>
      </c>
      <c r="AG275" s="83">
        <v>138.87556820884822</v>
      </c>
      <c r="AH275" s="83">
        <v>111.90943845955732</v>
      </c>
      <c r="AI275" s="83">
        <v>111.90943845955729</v>
      </c>
      <c r="AJ275" s="83">
        <v>114.6060514344864</v>
      </c>
      <c r="AK275" s="83">
        <v>70.111937348156388</v>
      </c>
      <c r="AL275" s="83">
        <v>64.044558154565934</v>
      </c>
      <c r="AM275" s="83">
        <v>91.684841147589111</v>
      </c>
      <c r="AN275" s="83">
        <v>72.134397079353207</v>
      </c>
      <c r="AO275" s="83">
        <v>76.179316541746857</v>
      </c>
      <c r="AP275" s="83">
        <v>43.819960842597737</v>
      </c>
      <c r="AQ275" s="83">
        <v>35.055968674078201</v>
      </c>
      <c r="AR275" s="87">
        <v>37.752581649007283</v>
      </c>
      <c r="AS275" s="83">
        <v>928.30901661933979</v>
      </c>
      <c r="AT275" s="83">
        <v>382.91904243993105</v>
      </c>
      <c r="AU275" s="83">
        <v>96.403913853715025</v>
      </c>
      <c r="AV275" s="83">
        <v>53.932259498581836</v>
      </c>
      <c r="AW275" s="83">
        <v>328.98678294134919</v>
      </c>
      <c r="AX275" s="83">
        <v>50.561493279920469</v>
      </c>
    </row>
    <row r="276" spans="1:50" s="3" customFormat="1" ht="13.5" x14ac:dyDescent="0.25">
      <c r="A276" s="103">
        <f t="shared" ref="A276" si="99">+A275+1</f>
        <v>2</v>
      </c>
      <c r="B276" s="69">
        <f>+B275+1</f>
        <v>203</v>
      </c>
      <c r="C276" s="88" t="s">
        <v>624</v>
      </c>
      <c r="D276" s="69">
        <v>130811</v>
      </c>
      <c r="E276" s="27" t="s">
        <v>259</v>
      </c>
      <c r="F276" s="27" t="s">
        <v>625</v>
      </c>
      <c r="G276" s="83">
        <f t="shared" si="95"/>
        <v>834.97588506063903</v>
      </c>
      <c r="H276" s="83">
        <v>0</v>
      </c>
      <c r="I276" s="83">
        <v>6</v>
      </c>
      <c r="J276" s="83">
        <v>5</v>
      </c>
      <c r="K276" s="83">
        <v>11</v>
      </c>
      <c r="L276" s="83">
        <v>11</v>
      </c>
      <c r="M276" s="83">
        <v>8</v>
      </c>
      <c r="N276" s="83">
        <v>12</v>
      </c>
      <c r="O276" s="83">
        <v>9</v>
      </c>
      <c r="P276" s="83">
        <v>14</v>
      </c>
      <c r="Q276" s="83">
        <v>20.528345644866803</v>
      </c>
      <c r="R276" s="83">
        <v>21.180039157402256</v>
      </c>
      <c r="S276" s="83">
        <v>21.505885913669985</v>
      </c>
      <c r="T276" s="83">
        <v>21.505885913669985</v>
      </c>
      <c r="U276" s="83">
        <v>21.505885913669985</v>
      </c>
      <c r="V276" s="83">
        <v>21.505885913669989</v>
      </c>
      <c r="W276" s="83">
        <v>21.180039157402256</v>
      </c>
      <c r="X276" s="83">
        <v>19.550805376063625</v>
      </c>
      <c r="Y276" s="83">
        <v>16.944031325921809</v>
      </c>
      <c r="Z276" s="83">
        <v>14.663104032047718</v>
      </c>
      <c r="AA276" s="83">
        <v>11.730483225638174</v>
      </c>
      <c r="AB276" s="83">
        <v>10.101249444299537</v>
      </c>
      <c r="AC276" s="83">
        <v>9.1237091754963586</v>
      </c>
      <c r="AD276" s="83">
        <v>8.7978624192286308</v>
      </c>
      <c r="AE276" s="83">
        <v>44.315158852410875</v>
      </c>
      <c r="AF276" s="83">
        <v>36.168989945717698</v>
      </c>
      <c r="AG276" s="83">
        <v>67.124431791151764</v>
      </c>
      <c r="AH276" s="83">
        <v>54.090561540442692</v>
      </c>
      <c r="AI276" s="83">
        <v>54.090561540442685</v>
      </c>
      <c r="AJ276" s="83">
        <v>55.393948565513597</v>
      </c>
      <c r="AK276" s="83">
        <v>33.888062651843619</v>
      </c>
      <c r="AL276" s="83">
        <v>30.955441845434073</v>
      </c>
      <c r="AM276" s="83">
        <v>44.315158852410882</v>
      </c>
      <c r="AN276" s="83">
        <v>34.865602920646801</v>
      </c>
      <c r="AO276" s="83">
        <v>36.820683458253157</v>
      </c>
      <c r="AP276" s="83">
        <v>21.180039157402256</v>
      </c>
      <c r="AQ276" s="83">
        <v>16.944031325921809</v>
      </c>
      <c r="AR276" s="87">
        <v>18.247418350992717</v>
      </c>
      <c r="AS276" s="83">
        <v>448.69098338066021</v>
      </c>
      <c r="AT276" s="83">
        <v>185.08095756006898</v>
      </c>
      <c r="AU276" s="83">
        <v>46.596086146284975</v>
      </c>
      <c r="AV276" s="83">
        <v>26.067740501418161</v>
      </c>
      <c r="AW276" s="83">
        <v>159.01321705865081</v>
      </c>
      <c r="AX276" s="83">
        <v>24.438506720079531</v>
      </c>
    </row>
    <row r="277" spans="1:50" s="3" customFormat="1" ht="13.5" x14ac:dyDescent="0.25">
      <c r="A277" s="104"/>
      <c r="B277" s="69"/>
      <c r="C277" s="88"/>
      <c r="D277" s="69">
        <v>130812</v>
      </c>
      <c r="E277" s="10" t="s">
        <v>768</v>
      </c>
      <c r="F277" s="15"/>
      <c r="G277" s="89">
        <f t="shared" si="95"/>
        <v>3142</v>
      </c>
      <c r="H277" s="89">
        <f>+H278</f>
        <v>2</v>
      </c>
      <c r="I277" s="89">
        <f t="shared" ref="I277:P277" si="100">+I278</f>
        <v>17</v>
      </c>
      <c r="J277" s="89">
        <f t="shared" si="100"/>
        <v>29</v>
      </c>
      <c r="K277" s="89">
        <f t="shared" si="100"/>
        <v>46</v>
      </c>
      <c r="L277" s="89">
        <f t="shared" si="100"/>
        <v>53</v>
      </c>
      <c r="M277" s="89">
        <f t="shared" si="100"/>
        <v>56</v>
      </c>
      <c r="N277" s="89">
        <f t="shared" si="100"/>
        <v>53</v>
      </c>
      <c r="O277" s="89">
        <f t="shared" si="100"/>
        <v>68</v>
      </c>
      <c r="P277" s="89">
        <f t="shared" si="100"/>
        <v>67</v>
      </c>
      <c r="Q277" s="89">
        <v>77</v>
      </c>
      <c r="R277" s="89">
        <v>82</v>
      </c>
      <c r="S277" s="89">
        <v>86</v>
      </c>
      <c r="T277" s="89">
        <v>88</v>
      </c>
      <c r="U277" s="89">
        <v>93</v>
      </c>
      <c r="V277" s="89">
        <v>96.000000000000028</v>
      </c>
      <c r="W277" s="89">
        <v>95</v>
      </c>
      <c r="X277" s="89">
        <v>90</v>
      </c>
      <c r="Y277" s="89">
        <v>80</v>
      </c>
      <c r="Z277" s="89">
        <v>70</v>
      </c>
      <c r="AA277" s="89">
        <v>62</v>
      </c>
      <c r="AB277" s="89">
        <v>52</v>
      </c>
      <c r="AC277" s="89">
        <v>46</v>
      </c>
      <c r="AD277" s="89">
        <v>42</v>
      </c>
      <c r="AE277" s="89">
        <v>169</v>
      </c>
      <c r="AF277" s="89">
        <v>231</v>
      </c>
      <c r="AG277" s="89">
        <v>165</v>
      </c>
      <c r="AH277" s="89">
        <v>218</v>
      </c>
      <c r="AI277" s="89">
        <v>149</v>
      </c>
      <c r="AJ277" s="89">
        <v>167.99999999999997</v>
      </c>
      <c r="AK277" s="89">
        <v>129</v>
      </c>
      <c r="AL277" s="89">
        <v>98</v>
      </c>
      <c r="AM277" s="89">
        <v>131</v>
      </c>
      <c r="AN277" s="89">
        <v>123.99999999999999</v>
      </c>
      <c r="AO277" s="89">
        <v>49</v>
      </c>
      <c r="AP277" s="89">
        <v>48.999999999999993</v>
      </c>
      <c r="AQ277" s="89">
        <v>60</v>
      </c>
      <c r="AR277" s="90">
        <v>60</v>
      </c>
      <c r="AS277" s="89">
        <v>1596</v>
      </c>
      <c r="AT277" s="89">
        <v>698</v>
      </c>
      <c r="AU277" s="89">
        <v>211</v>
      </c>
      <c r="AV277" s="89">
        <v>125</v>
      </c>
      <c r="AW277" s="89">
        <v>573</v>
      </c>
      <c r="AX277" s="89">
        <v>80</v>
      </c>
    </row>
    <row r="278" spans="1:50" s="3" customFormat="1" ht="13.5" x14ac:dyDescent="0.25">
      <c r="A278" s="103">
        <v>1</v>
      </c>
      <c r="B278" s="69">
        <f>+B276+1</f>
        <v>204</v>
      </c>
      <c r="C278" s="86" t="s">
        <v>443</v>
      </c>
      <c r="D278" s="69">
        <v>130812</v>
      </c>
      <c r="E278" s="27" t="s">
        <v>259</v>
      </c>
      <c r="F278" s="27" t="s">
        <v>164</v>
      </c>
      <c r="G278" s="83">
        <f t="shared" si="95"/>
        <v>3142</v>
      </c>
      <c r="H278" s="83">
        <v>2</v>
      </c>
      <c r="I278" s="83">
        <v>17</v>
      </c>
      <c r="J278" s="83">
        <v>29</v>
      </c>
      <c r="K278" s="83">
        <v>46</v>
      </c>
      <c r="L278" s="83">
        <v>53</v>
      </c>
      <c r="M278" s="83">
        <v>56</v>
      </c>
      <c r="N278" s="83">
        <v>53</v>
      </c>
      <c r="O278" s="83">
        <v>68</v>
      </c>
      <c r="P278" s="83">
        <v>67</v>
      </c>
      <c r="Q278" s="83">
        <v>77</v>
      </c>
      <c r="R278" s="83">
        <v>82</v>
      </c>
      <c r="S278" s="83">
        <v>86</v>
      </c>
      <c r="T278" s="83">
        <v>88</v>
      </c>
      <c r="U278" s="83">
        <v>93</v>
      </c>
      <c r="V278" s="83">
        <v>96.000000000000028</v>
      </c>
      <c r="W278" s="83">
        <v>95</v>
      </c>
      <c r="X278" s="83">
        <v>90</v>
      </c>
      <c r="Y278" s="83">
        <v>80</v>
      </c>
      <c r="Z278" s="83">
        <v>70</v>
      </c>
      <c r="AA278" s="83">
        <v>62</v>
      </c>
      <c r="AB278" s="83">
        <v>52</v>
      </c>
      <c r="AC278" s="83">
        <v>46</v>
      </c>
      <c r="AD278" s="83">
        <v>42</v>
      </c>
      <c r="AE278" s="83">
        <v>169</v>
      </c>
      <c r="AF278" s="83">
        <v>231</v>
      </c>
      <c r="AG278" s="83">
        <v>165</v>
      </c>
      <c r="AH278" s="83">
        <v>218</v>
      </c>
      <c r="AI278" s="83">
        <v>149</v>
      </c>
      <c r="AJ278" s="83">
        <v>167.99999999999997</v>
      </c>
      <c r="AK278" s="83">
        <v>129</v>
      </c>
      <c r="AL278" s="83">
        <v>98</v>
      </c>
      <c r="AM278" s="83">
        <v>131</v>
      </c>
      <c r="AN278" s="83">
        <v>123.99999999999999</v>
      </c>
      <c r="AO278" s="83">
        <v>49</v>
      </c>
      <c r="AP278" s="83">
        <v>48.999999999999993</v>
      </c>
      <c r="AQ278" s="83">
        <v>60</v>
      </c>
      <c r="AR278" s="87">
        <v>60</v>
      </c>
      <c r="AS278" s="83">
        <v>1596</v>
      </c>
      <c r="AT278" s="83">
        <v>698</v>
      </c>
      <c r="AU278" s="83">
        <v>211</v>
      </c>
      <c r="AV278" s="83">
        <v>125</v>
      </c>
      <c r="AW278" s="83">
        <v>573</v>
      </c>
      <c r="AX278" s="83">
        <v>80</v>
      </c>
    </row>
    <row r="279" spans="1:50" s="3" customFormat="1" ht="13.5" x14ac:dyDescent="0.25">
      <c r="A279" s="114"/>
      <c r="B279" s="69"/>
      <c r="C279" s="88"/>
      <c r="D279" s="69">
        <v>130813</v>
      </c>
      <c r="E279" s="10" t="s">
        <v>769</v>
      </c>
      <c r="F279" s="15"/>
      <c r="G279" s="89">
        <f t="shared" si="95"/>
        <v>2959</v>
      </c>
      <c r="H279" s="89">
        <f>SUM(H280:H281)</f>
        <v>2</v>
      </c>
      <c r="I279" s="89">
        <f t="shared" ref="I279:P279" si="101">SUM(I280:I281)</f>
        <v>22</v>
      </c>
      <c r="J279" s="89">
        <f t="shared" si="101"/>
        <v>30</v>
      </c>
      <c r="K279" s="89">
        <f t="shared" si="101"/>
        <v>52</v>
      </c>
      <c r="L279" s="89">
        <f t="shared" si="101"/>
        <v>38</v>
      </c>
      <c r="M279" s="89">
        <f t="shared" si="101"/>
        <v>53</v>
      </c>
      <c r="N279" s="89">
        <f t="shared" si="101"/>
        <v>77</v>
      </c>
      <c r="O279" s="89">
        <f t="shared" si="101"/>
        <v>85</v>
      </c>
      <c r="P279" s="89">
        <f t="shared" si="101"/>
        <v>54</v>
      </c>
      <c r="Q279" s="89">
        <v>61</v>
      </c>
      <c r="R279" s="89">
        <v>65.999999999999986</v>
      </c>
      <c r="S279" s="89">
        <v>70.999999999999986</v>
      </c>
      <c r="T279" s="89">
        <v>75.999999999999986</v>
      </c>
      <c r="U279" s="89">
        <v>80.999999999999972</v>
      </c>
      <c r="V279" s="89">
        <v>89.999999999999986</v>
      </c>
      <c r="W279" s="89">
        <v>89.999999999999986</v>
      </c>
      <c r="X279" s="89">
        <v>81</v>
      </c>
      <c r="Y279" s="89">
        <v>61.999999999999986</v>
      </c>
      <c r="Z279" s="89">
        <v>48</v>
      </c>
      <c r="AA279" s="89">
        <v>33.999999999999993</v>
      </c>
      <c r="AB279" s="89">
        <v>24.999999999999993</v>
      </c>
      <c r="AC279" s="89">
        <v>23</v>
      </c>
      <c r="AD279" s="89">
        <v>29.999999999999996</v>
      </c>
      <c r="AE279" s="89">
        <v>172</v>
      </c>
      <c r="AF279" s="89">
        <v>192.99999999999994</v>
      </c>
      <c r="AG279" s="89">
        <v>165</v>
      </c>
      <c r="AH279" s="89">
        <v>189</v>
      </c>
      <c r="AI279" s="89">
        <v>182.99999999999997</v>
      </c>
      <c r="AJ279" s="89">
        <v>127</v>
      </c>
      <c r="AK279" s="89">
        <v>111.99999999999997</v>
      </c>
      <c r="AL279" s="89">
        <v>105</v>
      </c>
      <c r="AM279" s="89">
        <v>180.99999999999997</v>
      </c>
      <c r="AN279" s="89">
        <v>92</v>
      </c>
      <c r="AO279" s="89">
        <v>96.999999999999986</v>
      </c>
      <c r="AP279" s="89">
        <v>82.999999999999972</v>
      </c>
      <c r="AQ279" s="89">
        <v>62.999999999999986</v>
      </c>
      <c r="AR279" s="90">
        <v>65.999999999999986</v>
      </c>
      <c r="AS279" s="89">
        <v>1518.9999999999998</v>
      </c>
      <c r="AT279" s="89">
        <v>599</v>
      </c>
      <c r="AU279" s="89">
        <v>215.99999999999994</v>
      </c>
      <c r="AV279" s="89">
        <v>61.999999999999979</v>
      </c>
      <c r="AW279" s="89">
        <v>537</v>
      </c>
      <c r="AX279" s="89">
        <v>88.999999999999986</v>
      </c>
    </row>
    <row r="280" spans="1:50" s="3" customFormat="1" ht="13.5" x14ac:dyDescent="0.25">
      <c r="A280" s="103">
        <v>1</v>
      </c>
      <c r="B280" s="69">
        <f>+B278+1</f>
        <v>205</v>
      </c>
      <c r="C280" s="86" t="s">
        <v>444</v>
      </c>
      <c r="D280" s="69">
        <v>130813</v>
      </c>
      <c r="E280" s="27" t="s">
        <v>259</v>
      </c>
      <c r="F280" s="27" t="s">
        <v>104</v>
      </c>
      <c r="G280" s="83">
        <f t="shared" si="95"/>
        <v>1628.6089477113721</v>
      </c>
      <c r="H280" s="83">
        <v>1</v>
      </c>
      <c r="I280" s="83">
        <v>12</v>
      </c>
      <c r="J280" s="83">
        <v>17</v>
      </c>
      <c r="K280" s="83">
        <v>29</v>
      </c>
      <c r="L280" s="83">
        <v>21</v>
      </c>
      <c r="M280" s="83">
        <v>29</v>
      </c>
      <c r="N280" s="83">
        <v>42</v>
      </c>
      <c r="O280" s="83">
        <v>47</v>
      </c>
      <c r="P280" s="83">
        <v>30</v>
      </c>
      <c r="Q280" s="83">
        <v>33.56428685015144</v>
      </c>
      <c r="R280" s="83">
        <v>36.315457903442535</v>
      </c>
      <c r="S280" s="83">
        <v>39.066628956733638</v>
      </c>
      <c r="T280" s="83">
        <v>41.817800010024733</v>
      </c>
      <c r="U280" s="83">
        <v>44.568971063315828</v>
      </c>
      <c r="V280" s="83">
        <v>49.521078959239816</v>
      </c>
      <c r="W280" s="83">
        <v>49.521078959239816</v>
      </c>
      <c r="X280" s="83">
        <v>44.568971063315843</v>
      </c>
      <c r="Y280" s="83">
        <v>34.114521060809651</v>
      </c>
      <c r="Z280" s="83">
        <v>26.411242111594575</v>
      </c>
      <c r="AA280" s="83">
        <v>18.707963162379485</v>
      </c>
      <c r="AB280" s="83">
        <v>13.755855266455505</v>
      </c>
      <c r="AC280" s="83">
        <v>12.655386845139066</v>
      </c>
      <c r="AD280" s="83">
        <v>16.507026319746608</v>
      </c>
      <c r="AE280" s="83">
        <v>94.64028423321389</v>
      </c>
      <c r="AF280" s="83">
        <v>106.1952026570365</v>
      </c>
      <c r="AG280" s="83">
        <v>90.788644758606353</v>
      </c>
      <c r="AH280" s="83">
        <v>103.99426581440363</v>
      </c>
      <c r="AI280" s="83">
        <v>100.6928605504543</v>
      </c>
      <c r="AJ280" s="83">
        <v>69.879744753593982</v>
      </c>
      <c r="AK280" s="83">
        <v>61.626231593720661</v>
      </c>
      <c r="AL280" s="83">
        <v>57.77459211911313</v>
      </c>
      <c r="AM280" s="83">
        <v>99.592392129137863</v>
      </c>
      <c r="AN280" s="83">
        <v>50.621547380556265</v>
      </c>
      <c r="AO280" s="83">
        <v>53.372718433847361</v>
      </c>
      <c r="AP280" s="83">
        <v>45.669439484632271</v>
      </c>
      <c r="AQ280" s="83">
        <v>34.664755271467868</v>
      </c>
      <c r="AR280" s="87">
        <v>36.315457903442535</v>
      </c>
      <c r="AS280" s="83">
        <v>835.80576598983646</v>
      </c>
      <c r="AT280" s="83">
        <v>329.59029218427395</v>
      </c>
      <c r="AU280" s="83">
        <v>118.85058950217554</v>
      </c>
      <c r="AV280" s="83">
        <v>34.114521060809643</v>
      </c>
      <c r="AW280" s="83">
        <v>295.47577112346431</v>
      </c>
      <c r="AX280" s="83">
        <v>48.970844748581605</v>
      </c>
    </row>
    <row r="281" spans="1:50" s="3" customFormat="1" ht="13.5" x14ac:dyDescent="0.25">
      <c r="A281" s="103">
        <f t="shared" ref="A281" si="102">+A280+1</f>
        <v>2</v>
      </c>
      <c r="B281" s="69">
        <f>+B280+1</f>
        <v>206</v>
      </c>
      <c r="C281" s="88" t="s">
        <v>445</v>
      </c>
      <c r="D281" s="69">
        <v>130813</v>
      </c>
      <c r="E281" s="27" t="s">
        <v>259</v>
      </c>
      <c r="F281" s="27" t="s">
        <v>186</v>
      </c>
      <c r="G281" s="83">
        <f t="shared" si="95"/>
        <v>1330.3910522886274</v>
      </c>
      <c r="H281" s="83">
        <v>1</v>
      </c>
      <c r="I281" s="83">
        <v>10</v>
      </c>
      <c r="J281" s="83">
        <v>13</v>
      </c>
      <c r="K281" s="83">
        <v>23</v>
      </c>
      <c r="L281" s="83">
        <v>17</v>
      </c>
      <c r="M281" s="83">
        <v>24</v>
      </c>
      <c r="N281" s="83">
        <v>35</v>
      </c>
      <c r="O281" s="83">
        <v>38</v>
      </c>
      <c r="P281" s="83">
        <v>24</v>
      </c>
      <c r="Q281" s="83">
        <v>27.435713149848556</v>
      </c>
      <c r="R281" s="83">
        <v>29.68454209655745</v>
      </c>
      <c r="S281" s="83">
        <v>31.933371043266352</v>
      </c>
      <c r="T281" s="83">
        <v>34.182199989975253</v>
      </c>
      <c r="U281" s="83">
        <v>36.431028936684143</v>
      </c>
      <c r="V281" s="83">
        <v>40.47892104076017</v>
      </c>
      <c r="W281" s="83">
        <v>40.47892104076017</v>
      </c>
      <c r="X281" s="83">
        <v>36.43102893668415</v>
      </c>
      <c r="Y281" s="83">
        <v>27.885478939190339</v>
      </c>
      <c r="Z281" s="83">
        <v>21.588757888405421</v>
      </c>
      <c r="AA281" s="83">
        <v>15.292036837620506</v>
      </c>
      <c r="AB281" s="83">
        <v>11.24414473354449</v>
      </c>
      <c r="AC281" s="83">
        <v>10.344613154860932</v>
      </c>
      <c r="AD281" s="83">
        <v>13.492973680253389</v>
      </c>
      <c r="AE281" s="83">
        <v>77.359715766786096</v>
      </c>
      <c r="AF281" s="83">
        <v>86.804797342963454</v>
      </c>
      <c r="AG281" s="83">
        <v>74.211355241393633</v>
      </c>
      <c r="AH281" s="83">
        <v>85.005734185596353</v>
      </c>
      <c r="AI281" s="83">
        <v>82.307139449545673</v>
      </c>
      <c r="AJ281" s="83">
        <v>57.12025524640601</v>
      </c>
      <c r="AK281" s="83">
        <v>50.373768406279311</v>
      </c>
      <c r="AL281" s="83">
        <v>47.225407880886863</v>
      </c>
      <c r="AM281" s="83">
        <v>81.407607870862108</v>
      </c>
      <c r="AN281" s="83">
        <v>41.378452619443728</v>
      </c>
      <c r="AO281" s="83">
        <v>43.627281566152625</v>
      </c>
      <c r="AP281" s="83">
        <v>37.330560515367708</v>
      </c>
      <c r="AQ281" s="83">
        <v>28.335244728532118</v>
      </c>
      <c r="AR281" s="87">
        <v>29.684542096557454</v>
      </c>
      <c r="AS281" s="83">
        <v>683.19423401016331</v>
      </c>
      <c r="AT281" s="83">
        <v>269.40970781572599</v>
      </c>
      <c r="AU281" s="83">
        <v>97.149410497824391</v>
      </c>
      <c r="AV281" s="83">
        <v>27.885478939190335</v>
      </c>
      <c r="AW281" s="83">
        <v>241.52422887653566</v>
      </c>
      <c r="AX281" s="83">
        <v>40.029155251418381</v>
      </c>
    </row>
    <row r="282" spans="1:50" s="3" customFormat="1" ht="13.5" x14ac:dyDescent="0.25">
      <c r="A282" s="105"/>
      <c r="B282" s="69"/>
      <c r="C282" s="100"/>
      <c r="D282" s="69">
        <v>130900</v>
      </c>
      <c r="E282" s="28" t="s">
        <v>770</v>
      </c>
      <c r="F282" s="15"/>
      <c r="G282" s="101">
        <f t="shared" si="95"/>
        <v>161053</v>
      </c>
      <c r="H282" s="101">
        <f>+H283+H290+H298+H304+H308+H315+H320+H327</f>
        <v>196</v>
      </c>
      <c r="I282" s="101">
        <f t="shared" ref="I282:P282" si="103">+I283+I290+I298+I304+I308+I315+I320+I327</f>
        <v>1747</v>
      </c>
      <c r="J282" s="101">
        <f t="shared" si="103"/>
        <v>1861</v>
      </c>
      <c r="K282" s="101">
        <f t="shared" si="103"/>
        <v>3608</v>
      </c>
      <c r="L282" s="101">
        <f t="shared" si="103"/>
        <v>3289</v>
      </c>
      <c r="M282" s="101">
        <f t="shared" si="103"/>
        <v>3651</v>
      </c>
      <c r="N282" s="101">
        <f t="shared" si="103"/>
        <v>3820</v>
      </c>
      <c r="O282" s="101">
        <f t="shared" si="103"/>
        <v>3980</v>
      </c>
      <c r="P282" s="101">
        <f t="shared" si="103"/>
        <v>3696</v>
      </c>
      <c r="Q282" s="101">
        <v>4068</v>
      </c>
      <c r="R282" s="101">
        <v>4064</v>
      </c>
      <c r="S282" s="101">
        <v>4046</v>
      </c>
      <c r="T282" s="101">
        <v>4001</v>
      </c>
      <c r="U282" s="101">
        <v>3941</v>
      </c>
      <c r="V282" s="101">
        <v>3877</v>
      </c>
      <c r="W282" s="101">
        <v>3776</v>
      </c>
      <c r="X282" s="101">
        <v>3624</v>
      </c>
      <c r="Y282" s="101">
        <v>3447.0000000000005</v>
      </c>
      <c r="Z282" s="101">
        <v>3263</v>
      </c>
      <c r="AA282" s="101">
        <v>3072</v>
      </c>
      <c r="AB282" s="101">
        <v>2919</v>
      </c>
      <c r="AC282" s="101">
        <v>2848</v>
      </c>
      <c r="AD282" s="101">
        <v>2826.0000000000005</v>
      </c>
      <c r="AE282" s="101">
        <v>13657</v>
      </c>
      <c r="AF282" s="101">
        <v>12397</v>
      </c>
      <c r="AG282" s="101">
        <v>11038.000000000002</v>
      </c>
      <c r="AH282" s="101">
        <v>10382</v>
      </c>
      <c r="AI282" s="101">
        <v>8493</v>
      </c>
      <c r="AJ282" s="101">
        <v>6591</v>
      </c>
      <c r="AK282" s="101">
        <v>6315</v>
      </c>
      <c r="AL282" s="101">
        <v>5125</v>
      </c>
      <c r="AM282" s="101">
        <v>4911.0000000000009</v>
      </c>
      <c r="AN282" s="101">
        <v>3420</v>
      </c>
      <c r="AO282" s="101">
        <v>2710</v>
      </c>
      <c r="AP282" s="101">
        <v>2074</v>
      </c>
      <c r="AQ282" s="101">
        <v>2124</v>
      </c>
      <c r="AR282" s="102">
        <v>3840</v>
      </c>
      <c r="AS282" s="101">
        <v>84089</v>
      </c>
      <c r="AT282" s="101">
        <v>40934</v>
      </c>
      <c r="AU282" s="101">
        <v>9252</v>
      </c>
      <c r="AV282" s="101">
        <v>7589</v>
      </c>
      <c r="AW282" s="101">
        <v>33345</v>
      </c>
      <c r="AX282" s="101">
        <v>5215</v>
      </c>
    </row>
    <row r="283" spans="1:50" s="3" customFormat="1" ht="13.5" x14ac:dyDescent="0.25">
      <c r="A283" s="104"/>
      <c r="B283" s="69"/>
      <c r="C283" s="88"/>
      <c r="D283" s="69">
        <v>130901</v>
      </c>
      <c r="E283" s="29" t="s">
        <v>771</v>
      </c>
      <c r="F283" s="15"/>
      <c r="G283" s="89">
        <f t="shared" si="95"/>
        <v>67483</v>
      </c>
      <c r="H283" s="89">
        <f>SUM(H284:H289)</f>
        <v>136</v>
      </c>
      <c r="I283" s="89">
        <f t="shared" ref="I283:P283" si="104">SUM(I284:I289)</f>
        <v>863</v>
      </c>
      <c r="J283" s="89">
        <f t="shared" si="104"/>
        <v>942</v>
      </c>
      <c r="K283" s="89">
        <f t="shared" si="104"/>
        <v>1805</v>
      </c>
      <c r="L283" s="89">
        <f t="shared" si="104"/>
        <v>1554</v>
      </c>
      <c r="M283" s="89">
        <f t="shared" si="104"/>
        <v>1713</v>
      </c>
      <c r="N283" s="89">
        <f t="shared" si="104"/>
        <v>1791</v>
      </c>
      <c r="O283" s="89">
        <f t="shared" si="104"/>
        <v>1776</v>
      </c>
      <c r="P283" s="89">
        <f t="shared" si="104"/>
        <v>1593</v>
      </c>
      <c r="Q283" s="89">
        <v>1473</v>
      </c>
      <c r="R283" s="89">
        <v>1471.9999999999998</v>
      </c>
      <c r="S283" s="89">
        <v>1467</v>
      </c>
      <c r="T283" s="89">
        <v>1455</v>
      </c>
      <c r="U283" s="89">
        <v>1435.0000000000002</v>
      </c>
      <c r="V283" s="89">
        <v>1413</v>
      </c>
      <c r="W283" s="89">
        <v>1392</v>
      </c>
      <c r="X283" s="89">
        <v>1372</v>
      </c>
      <c r="Y283" s="89">
        <v>1355.0000000000002</v>
      </c>
      <c r="Z283" s="89">
        <v>1335</v>
      </c>
      <c r="AA283" s="89">
        <v>1312</v>
      </c>
      <c r="AB283" s="89">
        <v>1291.0000000000002</v>
      </c>
      <c r="AC283" s="89">
        <v>1277</v>
      </c>
      <c r="AD283" s="89">
        <v>1267.0000000000002</v>
      </c>
      <c r="AE283" s="89">
        <v>6085</v>
      </c>
      <c r="AF283" s="89">
        <v>5429.9999999999991</v>
      </c>
      <c r="AG283" s="89">
        <v>4708.0000000000009</v>
      </c>
      <c r="AH283" s="89">
        <v>4496.9999999999991</v>
      </c>
      <c r="AI283" s="89">
        <v>3810</v>
      </c>
      <c r="AJ283" s="89">
        <v>2866.9999999999995</v>
      </c>
      <c r="AK283" s="89">
        <v>2671.9999999999995</v>
      </c>
      <c r="AL283" s="89">
        <v>1968</v>
      </c>
      <c r="AM283" s="89">
        <v>1865.9999999999998</v>
      </c>
      <c r="AN283" s="89">
        <v>1357</v>
      </c>
      <c r="AO283" s="89">
        <v>1007</v>
      </c>
      <c r="AP283" s="89">
        <v>854</v>
      </c>
      <c r="AQ283" s="89">
        <v>814</v>
      </c>
      <c r="AR283" s="90">
        <v>1403</v>
      </c>
      <c r="AS283" s="89">
        <v>34126</v>
      </c>
      <c r="AT283" s="89">
        <v>17922.999999999996</v>
      </c>
      <c r="AU283" s="89">
        <v>3408.0000000000005</v>
      </c>
      <c r="AV283" s="89">
        <v>3404.9999999999995</v>
      </c>
      <c r="AW283" s="89">
        <v>14517.999999999998</v>
      </c>
      <c r="AX283" s="89">
        <v>1909</v>
      </c>
    </row>
    <row r="284" spans="1:50" s="3" customFormat="1" ht="13.5" x14ac:dyDescent="0.25">
      <c r="A284" s="103">
        <v>1</v>
      </c>
      <c r="B284" s="69">
        <f>+B281+1</f>
        <v>207</v>
      </c>
      <c r="C284" s="86" t="s">
        <v>446</v>
      </c>
      <c r="D284" s="69">
        <v>130901</v>
      </c>
      <c r="E284" s="27" t="s">
        <v>588</v>
      </c>
      <c r="F284" s="27" t="s">
        <v>170</v>
      </c>
      <c r="G284" s="83">
        <f t="shared" si="95"/>
        <v>49343.225855828197</v>
      </c>
      <c r="H284" s="83">
        <v>99</v>
      </c>
      <c r="I284" s="83">
        <v>631</v>
      </c>
      <c r="J284" s="83">
        <v>689</v>
      </c>
      <c r="K284" s="83">
        <v>1320</v>
      </c>
      <c r="L284" s="83">
        <v>1136</v>
      </c>
      <c r="M284" s="83">
        <v>1253</v>
      </c>
      <c r="N284" s="83">
        <v>1310</v>
      </c>
      <c r="O284" s="83">
        <v>1298</v>
      </c>
      <c r="P284" s="83">
        <v>1165</v>
      </c>
      <c r="Q284" s="83">
        <v>1077.0394523350672</v>
      </c>
      <c r="R284" s="83">
        <v>1076.3082646552741</v>
      </c>
      <c r="S284" s="83">
        <v>1072.6523262563094</v>
      </c>
      <c r="T284" s="83">
        <v>1063.8780740987931</v>
      </c>
      <c r="U284" s="83">
        <v>1049.2543205029338</v>
      </c>
      <c r="V284" s="83">
        <v>1033.1681915474883</v>
      </c>
      <c r="W284" s="83">
        <v>1017.8132502718354</v>
      </c>
      <c r="X284" s="83">
        <v>1003.1894966759758</v>
      </c>
      <c r="Y284" s="83">
        <v>990.75930611949502</v>
      </c>
      <c r="Z284" s="83">
        <v>976.13555252363517</v>
      </c>
      <c r="AA284" s="83">
        <v>959.31823588839654</v>
      </c>
      <c r="AB284" s="83">
        <v>943.96329461274388</v>
      </c>
      <c r="AC284" s="83">
        <v>933.72666709564203</v>
      </c>
      <c r="AD284" s="83">
        <v>926.41479029771233</v>
      </c>
      <c r="AE284" s="83">
        <v>4449.277031540315</v>
      </c>
      <c r="AF284" s="83">
        <v>3970.3491012759096</v>
      </c>
      <c r="AG284" s="83">
        <v>3442.4315964653742</v>
      </c>
      <c r="AH284" s="83">
        <v>3288.1509960290541</v>
      </c>
      <c r="AI284" s="83">
        <v>2785.8250600112738</v>
      </c>
      <c r="AJ284" s="83">
        <v>2096.3150779664884</v>
      </c>
      <c r="AK284" s="83">
        <v>1953.7334804068564</v>
      </c>
      <c r="AL284" s="83">
        <v>1438.9773538325949</v>
      </c>
      <c r="AM284" s="83">
        <v>1364.3962104937104</v>
      </c>
      <c r="AN284" s="83">
        <v>992.22168147908087</v>
      </c>
      <c r="AO284" s="83">
        <v>736.30599355153606</v>
      </c>
      <c r="AP284" s="83">
        <v>624.4342785432093</v>
      </c>
      <c r="AQ284" s="83">
        <v>595.18677135148994</v>
      </c>
      <c r="AR284" s="87">
        <v>1025.8563147495581</v>
      </c>
      <c r="AS284" s="83">
        <v>24952.510760615412</v>
      </c>
      <c r="AT284" s="83">
        <v>13105.076784929672</v>
      </c>
      <c r="AU284" s="83">
        <v>2491.8876127344934</v>
      </c>
      <c r="AV284" s="83">
        <v>2489.6940496951142</v>
      </c>
      <c r="AW284" s="83">
        <v>10615.382735234558</v>
      </c>
      <c r="AX284" s="83">
        <v>1395.8372807248088</v>
      </c>
    </row>
    <row r="285" spans="1:50" s="3" customFormat="1" ht="13.5" x14ac:dyDescent="0.25">
      <c r="A285" s="103">
        <f t="shared" ref="A285:B289" si="105">+A284+1</f>
        <v>2</v>
      </c>
      <c r="B285" s="69">
        <f t="shared" si="105"/>
        <v>208</v>
      </c>
      <c r="C285" s="86" t="s">
        <v>447</v>
      </c>
      <c r="D285" s="69">
        <v>130901</v>
      </c>
      <c r="E285" s="27" t="s">
        <v>242</v>
      </c>
      <c r="F285" s="27" t="s">
        <v>171</v>
      </c>
      <c r="G285" s="83">
        <f t="shared" si="95"/>
        <v>3524.6336844416014</v>
      </c>
      <c r="H285" s="83">
        <v>7</v>
      </c>
      <c r="I285" s="83">
        <v>45</v>
      </c>
      <c r="J285" s="83">
        <v>49</v>
      </c>
      <c r="K285" s="83">
        <v>94</v>
      </c>
      <c r="L285" s="83">
        <v>81</v>
      </c>
      <c r="M285" s="83">
        <v>89</v>
      </c>
      <c r="N285" s="83">
        <v>94</v>
      </c>
      <c r="O285" s="83">
        <v>93</v>
      </c>
      <c r="P285" s="83">
        <v>83</v>
      </c>
      <c r="Q285" s="83">
        <v>76.945440554444076</v>
      </c>
      <c r="R285" s="83">
        <v>76.893203323925135</v>
      </c>
      <c r="S285" s="83">
        <v>76.63201717133029</v>
      </c>
      <c r="T285" s="83">
        <v>76.005170405102618</v>
      </c>
      <c r="U285" s="83">
        <v>74.960425794723193</v>
      </c>
      <c r="V285" s="83">
        <v>73.811206723305858</v>
      </c>
      <c r="W285" s="83">
        <v>72.714224882407464</v>
      </c>
      <c r="X285" s="83">
        <v>71.669480272028053</v>
      </c>
      <c r="Y285" s="83">
        <v>70.781447353205522</v>
      </c>
      <c r="Z285" s="83">
        <v>69.736702742826111</v>
      </c>
      <c r="AA285" s="83">
        <v>68.535246440889793</v>
      </c>
      <c r="AB285" s="83">
        <v>67.438264599991385</v>
      </c>
      <c r="AC285" s="83">
        <v>66.706943372725803</v>
      </c>
      <c r="AD285" s="83">
        <v>66.184571067536098</v>
      </c>
      <c r="AE285" s="83">
        <v>317.86354770793776</v>
      </c>
      <c r="AF285" s="83">
        <v>283.64816171801181</v>
      </c>
      <c r="AG285" s="83">
        <v>245.93288128331486</v>
      </c>
      <c r="AH285" s="83">
        <v>234.91082564381199</v>
      </c>
      <c r="AI285" s="83">
        <v>199.023848277279</v>
      </c>
      <c r="AJ285" s="83">
        <v>149.76413989788949</v>
      </c>
      <c r="AK285" s="83">
        <v>139.57787994669013</v>
      </c>
      <c r="AL285" s="83">
        <v>102.80286966133467</v>
      </c>
      <c r="AM285" s="83">
        <v>97.474672148399648</v>
      </c>
      <c r="AN285" s="83">
        <v>70.885921814243488</v>
      </c>
      <c r="AO285" s="83">
        <v>52.602891132603666</v>
      </c>
      <c r="AP285" s="83">
        <v>44.610594863201122</v>
      </c>
      <c r="AQ285" s="83">
        <v>42.521105642442279</v>
      </c>
      <c r="AR285" s="87">
        <v>73.288834418116124</v>
      </c>
      <c r="AS285" s="83">
        <v>1782.6477286903998</v>
      </c>
      <c r="AT285" s="83">
        <v>936.24788259151489</v>
      </c>
      <c r="AU285" s="83">
        <v>178.02448160865274</v>
      </c>
      <c r="AV285" s="83">
        <v>177.86776991709584</v>
      </c>
      <c r="AW285" s="83">
        <v>758.38011267441902</v>
      </c>
      <c r="AX285" s="83">
        <v>99.720873060715391</v>
      </c>
    </row>
    <row r="286" spans="1:50" s="3" customFormat="1" ht="13.5" x14ac:dyDescent="0.25">
      <c r="A286" s="103">
        <f t="shared" si="105"/>
        <v>3</v>
      </c>
      <c r="B286" s="69">
        <f t="shared" si="105"/>
        <v>209</v>
      </c>
      <c r="C286" s="86" t="s">
        <v>448</v>
      </c>
      <c r="D286" s="69">
        <v>130901</v>
      </c>
      <c r="E286" s="27" t="s">
        <v>259</v>
      </c>
      <c r="F286" s="27" t="s">
        <v>676</v>
      </c>
      <c r="G286" s="83">
        <f t="shared" si="95"/>
        <v>6980.7447452072702</v>
      </c>
      <c r="H286" s="83">
        <v>14</v>
      </c>
      <c r="I286" s="96">
        <v>90</v>
      </c>
      <c r="J286" s="83">
        <v>97</v>
      </c>
      <c r="K286" s="83">
        <v>187</v>
      </c>
      <c r="L286" s="83">
        <v>161</v>
      </c>
      <c r="M286" s="83">
        <v>177</v>
      </c>
      <c r="N286" s="83">
        <v>185</v>
      </c>
      <c r="O286" s="83">
        <v>184</v>
      </c>
      <c r="P286" s="83">
        <v>165</v>
      </c>
      <c r="Q286" s="83">
        <v>152.35943493895843</v>
      </c>
      <c r="R286" s="83">
        <v>152.2560001562436</v>
      </c>
      <c r="S286" s="83">
        <v>151.7388262426694</v>
      </c>
      <c r="T286" s="83">
        <v>150.49760885009132</v>
      </c>
      <c r="U286" s="83">
        <v>148.42891319579454</v>
      </c>
      <c r="V286" s="83">
        <v>146.15334797606812</v>
      </c>
      <c r="W286" s="83">
        <v>143.98121753905647</v>
      </c>
      <c r="X286" s="83">
        <v>141.91252188475968</v>
      </c>
      <c r="Y286" s="83">
        <v>140.15413057860738</v>
      </c>
      <c r="Z286" s="83">
        <v>138.08543492431059</v>
      </c>
      <c r="AA286" s="83">
        <v>135.70643492186932</v>
      </c>
      <c r="AB286" s="83">
        <v>133.5343044848577</v>
      </c>
      <c r="AC286" s="83">
        <v>132.08621752684994</v>
      </c>
      <c r="AD286" s="83">
        <v>131.05186969970151</v>
      </c>
      <c r="AE286" s="83">
        <v>629.40065281979776</v>
      </c>
      <c r="AF286" s="83">
        <v>561.65087014157791</v>
      </c>
      <c r="AG286" s="83">
        <v>486.9709570214639</v>
      </c>
      <c r="AH286" s="83">
        <v>465.14621786863279</v>
      </c>
      <c r="AI286" s="83">
        <v>394.0865221435381</v>
      </c>
      <c r="AJ286" s="83">
        <v>296.54752204344453</v>
      </c>
      <c r="AK286" s="83">
        <v>276.37773941405089</v>
      </c>
      <c r="AL286" s="83">
        <v>203.55965238280399</v>
      </c>
      <c r="AM286" s="83">
        <v>193.00930454589033</v>
      </c>
      <c r="AN286" s="83">
        <v>140.36100014403706</v>
      </c>
      <c r="AO286" s="83">
        <v>104.1588261938433</v>
      </c>
      <c r="AP286" s="83">
        <v>88.333304438472851</v>
      </c>
      <c r="AQ286" s="83">
        <v>84.195913129879273</v>
      </c>
      <c r="AR286" s="87">
        <v>145.11900014891967</v>
      </c>
      <c r="AS286" s="83">
        <v>3529.8153949266102</v>
      </c>
      <c r="AT286" s="83">
        <v>1853.8616105980668</v>
      </c>
      <c r="AU286" s="83">
        <v>352.50573949217267</v>
      </c>
      <c r="AV286" s="83">
        <v>352.19543514402818</v>
      </c>
      <c r="AW286" s="83">
        <v>1501.6661754540387</v>
      </c>
      <c r="AX286" s="83">
        <v>197.45700020262848</v>
      </c>
    </row>
    <row r="287" spans="1:50" s="3" customFormat="1" ht="13.5" x14ac:dyDescent="0.25">
      <c r="A287" s="103">
        <f t="shared" si="105"/>
        <v>4</v>
      </c>
      <c r="B287" s="69">
        <f t="shared" si="105"/>
        <v>210</v>
      </c>
      <c r="C287" s="86" t="s">
        <v>449</v>
      </c>
      <c r="D287" s="69">
        <v>130901</v>
      </c>
      <c r="E287" s="27" t="s">
        <v>259</v>
      </c>
      <c r="F287" s="27" t="s">
        <v>677</v>
      </c>
      <c r="G287" s="83">
        <f t="shared" si="95"/>
        <v>5504.4346386258158</v>
      </c>
      <c r="H287" s="83">
        <v>11</v>
      </c>
      <c r="I287" s="83">
        <v>70</v>
      </c>
      <c r="J287" s="83">
        <v>77</v>
      </c>
      <c r="K287" s="83">
        <v>147</v>
      </c>
      <c r="L287" s="83">
        <v>127</v>
      </c>
      <c r="M287" s="83">
        <v>140</v>
      </c>
      <c r="N287" s="83">
        <v>146</v>
      </c>
      <c r="O287" s="83">
        <v>145</v>
      </c>
      <c r="P287" s="83">
        <v>130</v>
      </c>
      <c r="Q287" s="83">
        <v>120.1389883617024</v>
      </c>
      <c r="R287" s="83">
        <v>120.0574276092505</v>
      </c>
      <c r="S287" s="83">
        <v>119.64962384699081</v>
      </c>
      <c r="T287" s="83">
        <v>118.67089481756757</v>
      </c>
      <c r="U287" s="83">
        <v>117.03967976852883</v>
      </c>
      <c r="V287" s="83">
        <v>115.24534321458624</v>
      </c>
      <c r="W287" s="83">
        <v>113.53256741309558</v>
      </c>
      <c r="X287" s="83">
        <v>111.90135236405685</v>
      </c>
      <c r="Y287" s="83">
        <v>110.51481957237391</v>
      </c>
      <c r="Z287" s="83">
        <v>108.88360452333518</v>
      </c>
      <c r="AA287" s="83">
        <v>107.00770721694063</v>
      </c>
      <c r="AB287" s="83">
        <v>105.29493141544997</v>
      </c>
      <c r="AC287" s="83">
        <v>104.15308088112288</v>
      </c>
      <c r="AD287" s="83">
        <v>103.3374733566035</v>
      </c>
      <c r="AE287" s="83">
        <v>496.29717867003347</v>
      </c>
      <c r="AF287" s="83">
        <v>442.87488581401499</v>
      </c>
      <c r="AG287" s="83">
        <v>383.98802254371685</v>
      </c>
      <c r="AH287" s="83">
        <v>366.77870377635827</v>
      </c>
      <c r="AI287" s="83">
        <v>310.74646684187798</v>
      </c>
      <c r="AJ287" s="83">
        <v>233.83467727970188</v>
      </c>
      <c r="AK287" s="83">
        <v>217.93033055157426</v>
      </c>
      <c r="AL287" s="83">
        <v>160.51156082541098</v>
      </c>
      <c r="AM287" s="83">
        <v>152.19236407531346</v>
      </c>
      <c r="AN287" s="83">
        <v>110.67794107727779</v>
      </c>
      <c r="AO287" s="83">
        <v>82.131677719100026</v>
      </c>
      <c r="AP287" s="83">
        <v>69.652882593953748</v>
      </c>
      <c r="AQ287" s="83">
        <v>66.390452495876275</v>
      </c>
      <c r="AR287" s="87">
        <v>114.42973569006688</v>
      </c>
      <c r="AS287" s="83">
        <v>2783.3422381747841</v>
      </c>
      <c r="AT287" s="83">
        <v>1461.8133661960574</v>
      </c>
      <c r="AU287" s="83">
        <v>277.95904435619951</v>
      </c>
      <c r="AV287" s="83">
        <v>277.71436209884371</v>
      </c>
      <c r="AW287" s="83">
        <v>1184.0990040972135</v>
      </c>
      <c r="AX287" s="83">
        <v>155.6994764307467</v>
      </c>
    </row>
    <row r="288" spans="1:50" s="3" customFormat="1" ht="13.5" x14ac:dyDescent="0.25">
      <c r="A288" s="103">
        <f t="shared" si="105"/>
        <v>5</v>
      </c>
      <c r="B288" s="69">
        <f t="shared" si="105"/>
        <v>211</v>
      </c>
      <c r="C288" s="86" t="s">
        <v>626</v>
      </c>
      <c r="D288" s="69">
        <v>130901</v>
      </c>
      <c r="E288" s="27" t="s">
        <v>259</v>
      </c>
      <c r="F288" s="27" t="s">
        <v>450</v>
      </c>
      <c r="G288" s="83">
        <f t="shared" si="95"/>
        <v>1862.4125731016322</v>
      </c>
      <c r="H288" s="83">
        <v>4</v>
      </c>
      <c r="I288" s="83">
        <v>24</v>
      </c>
      <c r="J288" s="83">
        <v>26</v>
      </c>
      <c r="K288" s="83">
        <v>50</v>
      </c>
      <c r="L288" s="83">
        <v>43</v>
      </c>
      <c r="M288" s="83">
        <v>47</v>
      </c>
      <c r="N288" s="83">
        <v>49</v>
      </c>
      <c r="O288" s="83">
        <v>49</v>
      </c>
      <c r="P288" s="83">
        <v>44</v>
      </c>
      <c r="Q288" s="83">
        <v>40.662132018282719</v>
      </c>
      <c r="R288" s="83">
        <v>40.634527040673568</v>
      </c>
      <c r="S288" s="83">
        <v>40.496502152627805</v>
      </c>
      <c r="T288" s="83">
        <v>40.165242421317963</v>
      </c>
      <c r="U288" s="83">
        <v>39.613142869134897</v>
      </c>
      <c r="V288" s="83">
        <v>39.005833361733529</v>
      </c>
      <c r="W288" s="83">
        <v>38.426128831941305</v>
      </c>
      <c r="X288" s="83">
        <v>37.87402927975824</v>
      </c>
      <c r="Y288" s="83">
        <v>37.404744660402635</v>
      </c>
      <c r="Z288" s="83">
        <v>36.852645108219569</v>
      </c>
      <c r="AA288" s="83">
        <v>36.217730623209057</v>
      </c>
      <c r="AB288" s="83">
        <v>35.638026093416833</v>
      </c>
      <c r="AC288" s="83">
        <v>35.251556406888689</v>
      </c>
      <c r="AD288" s="83">
        <v>34.975506630797156</v>
      </c>
      <c r="AE288" s="83">
        <v>167.97628875169747</v>
      </c>
      <c r="AF288" s="83">
        <v>149.89502841770209</v>
      </c>
      <c r="AG288" s="83">
        <v>129.96423458389347</v>
      </c>
      <c r="AH288" s="83">
        <v>124.1395843083621</v>
      </c>
      <c r="AI288" s="83">
        <v>105.17496469087384</v>
      </c>
      <c r="AJ288" s="83">
        <v>79.143470805442334</v>
      </c>
      <c r="AK288" s="83">
        <v>73.760500171657455</v>
      </c>
      <c r="AL288" s="83">
        <v>54.326595934813568</v>
      </c>
      <c r="AM288" s="83">
        <v>51.510888218679945</v>
      </c>
      <c r="AN288" s="83">
        <v>37.459954615620951</v>
      </c>
      <c r="AO288" s="83">
        <v>27.79821245241731</v>
      </c>
      <c r="AP288" s="83">
        <v>23.574650878216865</v>
      </c>
      <c r="AQ288" s="83">
        <v>22.470451773850737</v>
      </c>
      <c r="AR288" s="87">
        <v>38.729783585641989</v>
      </c>
      <c r="AS288" s="83">
        <v>942.04746588996352</v>
      </c>
      <c r="AT288" s="83">
        <v>494.76401368885348</v>
      </c>
      <c r="AU288" s="83">
        <v>94.077763691994235</v>
      </c>
      <c r="AV288" s="83">
        <v>93.994948759166775</v>
      </c>
      <c r="AW288" s="83">
        <v>400.76906492968669</v>
      </c>
      <c r="AX288" s="83">
        <v>52.697902255873537</v>
      </c>
    </row>
    <row r="289" spans="1:50" s="3" customFormat="1" ht="13.5" x14ac:dyDescent="0.25">
      <c r="A289" s="103">
        <f t="shared" si="105"/>
        <v>6</v>
      </c>
      <c r="B289" s="69">
        <f t="shared" si="105"/>
        <v>212</v>
      </c>
      <c r="C289" s="86" t="s">
        <v>627</v>
      </c>
      <c r="D289" s="69">
        <v>130901</v>
      </c>
      <c r="E289" s="27" t="s">
        <v>259</v>
      </c>
      <c r="F289" s="27" t="s">
        <v>451</v>
      </c>
      <c r="G289" s="83">
        <f t="shared" si="95"/>
        <v>267.54850279548731</v>
      </c>
      <c r="H289" s="83">
        <v>1</v>
      </c>
      <c r="I289" s="83">
        <v>3</v>
      </c>
      <c r="J289" s="83">
        <v>4</v>
      </c>
      <c r="K289" s="83">
        <v>7</v>
      </c>
      <c r="L289" s="83">
        <v>6</v>
      </c>
      <c r="M289" s="83">
        <v>7</v>
      </c>
      <c r="N289" s="83">
        <v>7</v>
      </c>
      <c r="O289" s="83">
        <v>7</v>
      </c>
      <c r="P289" s="83">
        <v>6</v>
      </c>
      <c r="Q289" s="83">
        <v>5.8545517915451741</v>
      </c>
      <c r="R289" s="83">
        <v>5.8505772146330592</v>
      </c>
      <c r="S289" s="83">
        <v>5.8307043300724866</v>
      </c>
      <c r="T289" s="83">
        <v>5.783009407127107</v>
      </c>
      <c r="U289" s="83">
        <v>5.70351786888481</v>
      </c>
      <c r="V289" s="83">
        <v>5.6160771768182833</v>
      </c>
      <c r="W289" s="83">
        <v>5.5326110616638715</v>
      </c>
      <c r="X289" s="83">
        <v>5.4531195234215746</v>
      </c>
      <c r="Y289" s="83">
        <v>5.3855517159156223</v>
      </c>
      <c r="Z289" s="83">
        <v>5.3060601776733254</v>
      </c>
      <c r="AA289" s="83">
        <v>5.2146449086946838</v>
      </c>
      <c r="AB289" s="83">
        <v>5.131178793540272</v>
      </c>
      <c r="AC289" s="83">
        <v>5.0755347167706635</v>
      </c>
      <c r="AD289" s="83">
        <v>5.0357889476495155</v>
      </c>
      <c r="AE289" s="83">
        <v>24.185300510218863</v>
      </c>
      <c r="AF289" s="83">
        <v>21.581952632783636</v>
      </c>
      <c r="AG289" s="83">
        <v>18.712308102236715</v>
      </c>
      <c r="AH289" s="83">
        <v>17.873672373780483</v>
      </c>
      <c r="AI289" s="83">
        <v>15.14313803515758</v>
      </c>
      <c r="AJ289" s="83">
        <v>11.395112007033276</v>
      </c>
      <c r="AK289" s="83">
        <v>10.620069509170881</v>
      </c>
      <c r="AL289" s="83">
        <v>7.8219673630420257</v>
      </c>
      <c r="AM289" s="83">
        <v>7.4165605180063103</v>
      </c>
      <c r="AN289" s="83">
        <v>5.3935008697398521</v>
      </c>
      <c r="AO289" s="83">
        <v>4.0023989504996544</v>
      </c>
      <c r="AP289" s="83">
        <v>3.3942886829460823</v>
      </c>
      <c r="AQ289" s="83">
        <v>3.235305606461488</v>
      </c>
      <c r="AR289" s="87">
        <v>5.5763314076971353</v>
      </c>
      <c r="AS289" s="83">
        <v>135.63641170283137</v>
      </c>
      <c r="AT289" s="83">
        <v>71.236341995834465</v>
      </c>
      <c r="AU289" s="83">
        <v>13.54535811648741</v>
      </c>
      <c r="AV289" s="83">
        <v>13.533434385751065</v>
      </c>
      <c r="AW289" s="83">
        <v>57.702907610083393</v>
      </c>
      <c r="AX289" s="83">
        <v>7.5874673252272489</v>
      </c>
    </row>
    <row r="290" spans="1:50" s="3" customFormat="1" ht="13.5" x14ac:dyDescent="0.25">
      <c r="A290" s="104"/>
      <c r="B290" s="69"/>
      <c r="C290" s="88"/>
      <c r="D290" s="69">
        <v>130902</v>
      </c>
      <c r="E290" s="33" t="s">
        <v>772</v>
      </c>
      <c r="F290" s="15"/>
      <c r="G290" s="89">
        <f t="shared" si="95"/>
        <v>19635</v>
      </c>
      <c r="H290" s="89">
        <f>SUM(H291:H297)</f>
        <v>13</v>
      </c>
      <c r="I290" s="89">
        <f t="shared" ref="I290:P290" si="106">SUM(I291:I297)</f>
        <v>207</v>
      </c>
      <c r="J290" s="89">
        <f t="shared" si="106"/>
        <v>208</v>
      </c>
      <c r="K290" s="89">
        <f t="shared" si="106"/>
        <v>415</v>
      </c>
      <c r="L290" s="89">
        <f t="shared" si="106"/>
        <v>458</v>
      </c>
      <c r="M290" s="89">
        <f t="shared" si="106"/>
        <v>477</v>
      </c>
      <c r="N290" s="89">
        <f t="shared" si="106"/>
        <v>501</v>
      </c>
      <c r="O290" s="89">
        <f t="shared" si="106"/>
        <v>543</v>
      </c>
      <c r="P290" s="89">
        <f t="shared" si="106"/>
        <v>446</v>
      </c>
      <c r="Q290" s="89">
        <v>493</v>
      </c>
      <c r="R290" s="89">
        <v>502</v>
      </c>
      <c r="S290" s="89">
        <v>509.00000000000006</v>
      </c>
      <c r="T290" s="89">
        <v>513</v>
      </c>
      <c r="U290" s="89">
        <v>521</v>
      </c>
      <c r="V290" s="89">
        <v>530</v>
      </c>
      <c r="W290" s="89">
        <v>523.00000000000011</v>
      </c>
      <c r="X290" s="89">
        <v>494</v>
      </c>
      <c r="Y290" s="89">
        <v>447.99999999999994</v>
      </c>
      <c r="Z290" s="89">
        <v>407</v>
      </c>
      <c r="AA290" s="89">
        <v>362</v>
      </c>
      <c r="AB290" s="89">
        <v>330.00000000000006</v>
      </c>
      <c r="AC290" s="89">
        <v>317</v>
      </c>
      <c r="AD290" s="89">
        <v>319.00000000000006</v>
      </c>
      <c r="AE290" s="89">
        <v>1589.0000000000002</v>
      </c>
      <c r="AF290" s="89">
        <v>1451</v>
      </c>
      <c r="AG290" s="89">
        <v>1248</v>
      </c>
      <c r="AH290" s="89">
        <v>1269</v>
      </c>
      <c r="AI290" s="89">
        <v>1067</v>
      </c>
      <c r="AJ290" s="89">
        <v>769</v>
      </c>
      <c r="AK290" s="89">
        <v>717.00000000000011</v>
      </c>
      <c r="AL290" s="89">
        <v>690</v>
      </c>
      <c r="AM290" s="89">
        <v>456</v>
      </c>
      <c r="AN290" s="89">
        <v>367.00000000000006</v>
      </c>
      <c r="AO290" s="89">
        <v>439</v>
      </c>
      <c r="AP290" s="89">
        <v>219.00000000000003</v>
      </c>
      <c r="AQ290" s="89">
        <v>246.00000000000003</v>
      </c>
      <c r="AR290" s="90">
        <v>502</v>
      </c>
      <c r="AS290" s="89">
        <v>10151.000000000002</v>
      </c>
      <c r="AT290" s="89">
        <v>4815</v>
      </c>
      <c r="AU290" s="89">
        <v>1244.0000000000002</v>
      </c>
      <c r="AV290" s="89">
        <v>847.00000000000011</v>
      </c>
      <c r="AW290" s="89">
        <v>3968</v>
      </c>
      <c r="AX290" s="89">
        <v>682.00000000000011</v>
      </c>
    </row>
    <row r="291" spans="1:50" s="3" customFormat="1" ht="13.5" x14ac:dyDescent="0.25">
      <c r="A291" s="103">
        <v>1</v>
      </c>
      <c r="B291" s="69">
        <f>+B289+1</f>
        <v>213</v>
      </c>
      <c r="C291" s="88" t="s">
        <v>452</v>
      </c>
      <c r="D291" s="69">
        <v>130902</v>
      </c>
      <c r="E291" s="27" t="s">
        <v>259</v>
      </c>
      <c r="F291" s="27" t="s">
        <v>678</v>
      </c>
      <c r="G291" s="83">
        <f t="shared" si="95"/>
        <v>4016.2304561965102</v>
      </c>
      <c r="H291" s="83">
        <v>3</v>
      </c>
      <c r="I291" s="83">
        <v>43</v>
      </c>
      <c r="J291" s="83">
        <v>42</v>
      </c>
      <c r="K291" s="83">
        <v>85</v>
      </c>
      <c r="L291" s="83">
        <v>94</v>
      </c>
      <c r="M291" s="83">
        <v>98</v>
      </c>
      <c r="N291" s="83">
        <v>102</v>
      </c>
      <c r="O291" s="83">
        <v>111</v>
      </c>
      <c r="P291" s="83">
        <v>91</v>
      </c>
      <c r="Q291" s="83">
        <v>100.83766685947482</v>
      </c>
      <c r="R291" s="83">
        <v>102.67851676157478</v>
      </c>
      <c r="S291" s="83">
        <v>104.1102889076525</v>
      </c>
      <c r="T291" s="83">
        <v>104.92844441969694</v>
      </c>
      <c r="U291" s="83">
        <v>106.56475544378578</v>
      </c>
      <c r="V291" s="83">
        <v>108.40560534588572</v>
      </c>
      <c r="W291" s="83">
        <v>106.97383319980798</v>
      </c>
      <c r="X291" s="83">
        <v>101.04220573748593</v>
      </c>
      <c r="Y291" s="83">
        <v>91.633417348975101</v>
      </c>
      <c r="Z291" s="83">
        <v>83.247323350519792</v>
      </c>
      <c r="AA291" s="83">
        <v>74.043073840020057</v>
      </c>
      <c r="AB291" s="83">
        <v>67.497829743664695</v>
      </c>
      <c r="AC291" s="83">
        <v>64.838824329520321</v>
      </c>
      <c r="AD291" s="83">
        <v>65.247902085542549</v>
      </c>
      <c r="AE291" s="83">
        <v>325.01227715964609</v>
      </c>
      <c r="AF291" s="83">
        <v>296.78591199411358</v>
      </c>
      <c r="AG291" s="83">
        <v>255.2645197578592</v>
      </c>
      <c r="AH291" s="83">
        <v>259.55983619609242</v>
      </c>
      <c r="AI291" s="83">
        <v>218.24298283784918</v>
      </c>
      <c r="AJ291" s="83">
        <v>157.29039719053984</v>
      </c>
      <c r="AK291" s="83">
        <v>146.65437553396234</v>
      </c>
      <c r="AL291" s="83">
        <v>141.13182582766254</v>
      </c>
      <c r="AM291" s="83">
        <v>93.269728373063941</v>
      </c>
      <c r="AN291" s="83">
        <v>75.065768230075591</v>
      </c>
      <c r="AO291" s="83">
        <v>89.792567446875168</v>
      </c>
      <c r="AP291" s="83">
        <v>44.794014284432023</v>
      </c>
      <c r="AQ291" s="83">
        <v>50.316563990731858</v>
      </c>
      <c r="AR291" s="87">
        <v>102.67851676157478</v>
      </c>
      <c r="AS291" s="83">
        <v>2076.2741506907282</v>
      </c>
      <c r="AT291" s="83">
        <v>984.85469762347122</v>
      </c>
      <c r="AU291" s="83">
        <v>254.44636424581478</v>
      </c>
      <c r="AV291" s="83">
        <v>173.24442967540605</v>
      </c>
      <c r="AW291" s="83">
        <v>811.61026794806514</v>
      </c>
      <c r="AX291" s="83">
        <v>139.49551480357371</v>
      </c>
    </row>
    <row r="292" spans="1:50" s="3" customFormat="1" ht="13.5" x14ac:dyDescent="0.25">
      <c r="A292" s="103">
        <f t="shared" ref="A292:B297" si="107">+A291+1</f>
        <v>2</v>
      </c>
      <c r="B292" s="69">
        <f t="shared" si="107"/>
        <v>214</v>
      </c>
      <c r="C292" s="88" t="s">
        <v>453</v>
      </c>
      <c r="D292" s="69">
        <v>130902</v>
      </c>
      <c r="E292" s="27" t="s">
        <v>259</v>
      </c>
      <c r="F292" s="27" t="s">
        <v>679</v>
      </c>
      <c r="G292" s="83">
        <f t="shared" si="95"/>
        <v>6286.9082472350192</v>
      </c>
      <c r="H292" s="83">
        <v>4</v>
      </c>
      <c r="I292" s="83">
        <v>67</v>
      </c>
      <c r="J292" s="83">
        <v>66</v>
      </c>
      <c r="K292" s="83">
        <v>133</v>
      </c>
      <c r="L292" s="83">
        <v>147</v>
      </c>
      <c r="M292" s="83">
        <v>153</v>
      </c>
      <c r="N292" s="83">
        <v>160</v>
      </c>
      <c r="O292" s="83">
        <v>174</v>
      </c>
      <c r="P292" s="83">
        <v>143</v>
      </c>
      <c r="Q292" s="83">
        <v>157.83362702511843</v>
      </c>
      <c r="R292" s="83">
        <v>160.71497112902526</v>
      </c>
      <c r="S292" s="83">
        <v>162.95601654317502</v>
      </c>
      <c r="T292" s="83">
        <v>164.23661392268914</v>
      </c>
      <c r="U292" s="83">
        <v>166.79780868171747</v>
      </c>
      <c r="V292" s="83">
        <v>169.67915278562427</v>
      </c>
      <c r="W292" s="83">
        <v>167.43810737147453</v>
      </c>
      <c r="X292" s="83">
        <v>158.15377636999699</v>
      </c>
      <c r="Y292" s="83">
        <v>143.4269065055843</v>
      </c>
      <c r="Z292" s="83">
        <v>130.30078336556429</v>
      </c>
      <c r="AA292" s="83">
        <v>115.89406284603017</v>
      </c>
      <c r="AB292" s="83">
        <v>105.64928380991702</v>
      </c>
      <c r="AC292" s="83">
        <v>101.48734232649602</v>
      </c>
      <c r="AD292" s="83">
        <v>102.12764101625309</v>
      </c>
      <c r="AE292" s="83">
        <v>508.71730901199436</v>
      </c>
      <c r="AF292" s="83">
        <v>464.53669941875631</v>
      </c>
      <c r="AG292" s="83">
        <v>399.54638240841342</v>
      </c>
      <c r="AH292" s="83">
        <v>406.26951865086266</v>
      </c>
      <c r="AI292" s="83">
        <v>341.59935098539836</v>
      </c>
      <c r="AJ292" s="83">
        <v>246.19484621159447</v>
      </c>
      <c r="AK292" s="83">
        <v>229.54708027791057</v>
      </c>
      <c r="AL292" s="83">
        <v>220.90304796619009</v>
      </c>
      <c r="AM292" s="83">
        <v>145.9881012646126</v>
      </c>
      <c r="AN292" s="83">
        <v>117.49480957042286</v>
      </c>
      <c r="AO292" s="83">
        <v>140.54556240167747</v>
      </c>
      <c r="AP292" s="83">
        <v>70.112706528399471</v>
      </c>
      <c r="AQ292" s="83">
        <v>78.756738840119951</v>
      </c>
      <c r="AR292" s="87">
        <v>160.71497112902529</v>
      </c>
      <c r="AS292" s="83">
        <v>3249.8359998620226</v>
      </c>
      <c r="AT292" s="83">
        <v>1541.5190955901526</v>
      </c>
      <c r="AU292" s="83">
        <v>398.26578502889924</v>
      </c>
      <c r="AV292" s="83">
        <v>271.16649511212029</v>
      </c>
      <c r="AW292" s="83">
        <v>1270.3526004780322</v>
      </c>
      <c r="AX292" s="83">
        <v>218.34185320716185</v>
      </c>
    </row>
    <row r="293" spans="1:50" s="3" customFormat="1" ht="13.5" x14ac:dyDescent="0.25">
      <c r="A293" s="103">
        <f t="shared" si="107"/>
        <v>3</v>
      </c>
      <c r="B293" s="69">
        <f t="shared" si="107"/>
        <v>215</v>
      </c>
      <c r="C293" s="88" t="s">
        <v>454</v>
      </c>
      <c r="D293" s="69">
        <v>130902</v>
      </c>
      <c r="E293" s="27" t="s">
        <v>259</v>
      </c>
      <c r="F293" s="27" t="s">
        <v>172</v>
      </c>
      <c r="G293" s="83">
        <f t="shared" si="95"/>
        <v>3093.3776373608403</v>
      </c>
      <c r="H293" s="83">
        <v>2</v>
      </c>
      <c r="I293" s="83">
        <v>32</v>
      </c>
      <c r="J293" s="83">
        <v>33</v>
      </c>
      <c r="K293" s="83">
        <v>65</v>
      </c>
      <c r="L293" s="83">
        <v>72</v>
      </c>
      <c r="M293" s="83">
        <v>75</v>
      </c>
      <c r="N293" s="83">
        <v>79</v>
      </c>
      <c r="O293" s="83">
        <v>85</v>
      </c>
      <c r="P293" s="83">
        <v>70</v>
      </c>
      <c r="Q293" s="83">
        <v>77.711055386656383</v>
      </c>
      <c r="R293" s="83">
        <v>79.129715626980754</v>
      </c>
      <c r="S293" s="83">
        <v>80.233118036121923</v>
      </c>
      <c r="T293" s="83">
        <v>80.863633698488286</v>
      </c>
      <c r="U293" s="83">
        <v>82.124665023221056</v>
      </c>
      <c r="V293" s="83">
        <v>83.543325263545412</v>
      </c>
      <c r="W293" s="83">
        <v>82.439922854404244</v>
      </c>
      <c r="X293" s="83">
        <v>77.868684302247999</v>
      </c>
      <c r="Y293" s="83">
        <v>70.617754185034613</v>
      </c>
      <c r="Z293" s="83">
        <v>64.154968645779221</v>
      </c>
      <c r="AA293" s="83">
        <v>57.061667444157429</v>
      </c>
      <c r="AB293" s="83">
        <v>52.0175421452264</v>
      </c>
      <c r="AC293" s="83">
        <v>49.968366242535659</v>
      </c>
      <c r="AD293" s="83">
        <v>50.283624073718848</v>
      </c>
      <c r="AE293" s="83">
        <v>250.47234687504465</v>
      </c>
      <c r="AF293" s="83">
        <v>228.71955652340452</v>
      </c>
      <c r="AG293" s="83">
        <v>196.72088665831075</v>
      </c>
      <c r="AH293" s="83">
        <v>200.03109388573415</v>
      </c>
      <c r="AI293" s="83">
        <v>168.19005293623198</v>
      </c>
      <c r="AJ293" s="83">
        <v>121.21663608993663</v>
      </c>
      <c r="AK293" s="83">
        <v>113.01993247917372</v>
      </c>
      <c r="AL293" s="83">
        <v>108.76395175820065</v>
      </c>
      <c r="AM293" s="83">
        <v>71.878785509767383</v>
      </c>
      <c r="AN293" s="83">
        <v>57.849812022115408</v>
      </c>
      <c r="AO293" s="83">
        <v>69.199093944710256</v>
      </c>
      <c r="AP293" s="83">
        <v>34.520732514559334</v>
      </c>
      <c r="AQ293" s="83">
        <v>38.776713235532398</v>
      </c>
      <c r="AR293" s="87">
        <v>79.129715626980754</v>
      </c>
      <c r="AS293" s="83">
        <v>1600.0911221702822</v>
      </c>
      <c r="AT293" s="83">
        <v>758.98322857353037</v>
      </c>
      <c r="AU293" s="83">
        <v>196.09037099594437</v>
      </c>
      <c r="AV293" s="83">
        <v>133.51169150608106</v>
      </c>
      <c r="AW293" s="83">
        <v>625.47153706744928</v>
      </c>
      <c r="AX293" s="83">
        <v>107.50292043346789</v>
      </c>
    </row>
    <row r="294" spans="1:50" s="3" customFormat="1" ht="12" customHeight="1" x14ac:dyDescent="0.25">
      <c r="A294" s="103">
        <f t="shared" si="107"/>
        <v>4</v>
      </c>
      <c r="B294" s="69">
        <f t="shared" si="107"/>
        <v>216</v>
      </c>
      <c r="C294" s="88" t="s">
        <v>628</v>
      </c>
      <c r="D294" s="69">
        <v>130902</v>
      </c>
      <c r="E294" s="27" t="s">
        <v>259</v>
      </c>
      <c r="F294" s="27" t="s">
        <v>455</v>
      </c>
      <c r="G294" s="83">
        <f t="shared" si="95"/>
        <v>2233.3506144154981</v>
      </c>
      <c r="H294" s="83">
        <v>2</v>
      </c>
      <c r="I294" s="83">
        <v>23</v>
      </c>
      <c r="J294" s="83">
        <v>24</v>
      </c>
      <c r="K294" s="83">
        <v>47</v>
      </c>
      <c r="L294" s="83">
        <v>52</v>
      </c>
      <c r="M294" s="83">
        <v>54</v>
      </c>
      <c r="N294" s="83">
        <v>57</v>
      </c>
      <c r="O294" s="83">
        <v>62</v>
      </c>
      <c r="P294" s="83">
        <v>51</v>
      </c>
      <c r="Q294" s="83">
        <v>56.076383025117011</v>
      </c>
      <c r="R294" s="83">
        <v>57.100089814622208</v>
      </c>
      <c r="S294" s="83">
        <v>57.89630620645957</v>
      </c>
      <c r="T294" s="83">
        <v>58.3512870017952</v>
      </c>
      <c r="U294" s="83">
        <v>59.261248592466465</v>
      </c>
      <c r="V294" s="83">
        <v>60.284955381971649</v>
      </c>
      <c r="W294" s="83">
        <v>59.488738990134294</v>
      </c>
      <c r="X294" s="83">
        <v>56.190128223950929</v>
      </c>
      <c r="Y294" s="83">
        <v>50.957849077591128</v>
      </c>
      <c r="Z294" s="83">
        <v>46.294295925400867</v>
      </c>
      <c r="AA294" s="83">
        <v>41.175761977874977</v>
      </c>
      <c r="AB294" s="83">
        <v>37.5359156151899</v>
      </c>
      <c r="AC294" s="83">
        <v>36.057228030349087</v>
      </c>
      <c r="AD294" s="83">
        <v>36.284718428016895</v>
      </c>
      <c r="AE294" s="83">
        <v>180.74112094708104</v>
      </c>
      <c r="AF294" s="83">
        <v>165.04428350800163</v>
      </c>
      <c r="AG294" s="83">
        <v>141.95400814471819</v>
      </c>
      <c r="AH294" s="83">
        <v>144.34265732023022</v>
      </c>
      <c r="AI294" s="83">
        <v>121.36612715578067</v>
      </c>
      <c r="AJ294" s="83">
        <v>87.470057903275844</v>
      </c>
      <c r="AK294" s="83">
        <v>81.555307563912592</v>
      </c>
      <c r="AL294" s="83">
        <v>78.484187195397055</v>
      </c>
      <c r="AM294" s="83">
        <v>51.867810668262408</v>
      </c>
      <c r="AN294" s="83">
        <v>41.744487972044524</v>
      </c>
      <c r="AO294" s="83">
        <v>49.934142288085951</v>
      </c>
      <c r="AP294" s="83">
        <v>24.91019854462602</v>
      </c>
      <c r="AQ294" s="83">
        <v>27.981318913141557</v>
      </c>
      <c r="AR294" s="87">
        <v>57.100089814622208</v>
      </c>
      <c r="AS294" s="83">
        <v>1154.6275133630081</v>
      </c>
      <c r="AT294" s="83">
        <v>547.68313238527071</v>
      </c>
      <c r="AU294" s="83">
        <v>141.49902734938252</v>
      </c>
      <c r="AV294" s="83">
        <v>96.342183412320722</v>
      </c>
      <c r="AW294" s="83">
        <v>451.34094897295</v>
      </c>
      <c r="AX294" s="83">
        <v>77.574225604725783</v>
      </c>
    </row>
    <row r="295" spans="1:50" s="3" customFormat="1" ht="13.5" x14ac:dyDescent="0.25">
      <c r="A295" s="103">
        <f t="shared" si="107"/>
        <v>5</v>
      </c>
      <c r="B295" s="69">
        <f t="shared" si="107"/>
        <v>217</v>
      </c>
      <c r="C295" s="88" t="s">
        <v>629</v>
      </c>
      <c r="D295" s="69">
        <v>130902</v>
      </c>
      <c r="E295" s="27" t="s">
        <v>259</v>
      </c>
      <c r="F295" s="27" t="s">
        <v>630</v>
      </c>
      <c r="G295" s="83">
        <f t="shared" si="95"/>
        <v>1329.0759396475651</v>
      </c>
      <c r="H295" s="83">
        <v>1</v>
      </c>
      <c r="I295" s="83">
        <v>14</v>
      </c>
      <c r="J295" s="83">
        <v>14</v>
      </c>
      <c r="K295" s="83">
        <v>28</v>
      </c>
      <c r="L295" s="83">
        <v>31</v>
      </c>
      <c r="M295" s="83">
        <v>32</v>
      </c>
      <c r="N295" s="83">
        <v>34</v>
      </c>
      <c r="O295" s="83">
        <v>37</v>
      </c>
      <c r="P295" s="83">
        <v>30</v>
      </c>
      <c r="Q295" s="83">
        <v>33.377698020020802</v>
      </c>
      <c r="R295" s="83">
        <v>33.987027192800085</v>
      </c>
      <c r="S295" s="83">
        <v>34.460949882739527</v>
      </c>
      <c r="T295" s="83">
        <v>34.731762848419208</v>
      </c>
      <c r="U295" s="83">
        <v>35.273388779778578</v>
      </c>
      <c r="V295" s="83">
        <v>35.882717952557854</v>
      </c>
      <c r="W295" s="83">
        <v>35.408795262618412</v>
      </c>
      <c r="X295" s="83">
        <v>33.445401261440722</v>
      </c>
      <c r="Y295" s="83">
        <v>30.331052156124379</v>
      </c>
      <c r="Z295" s="83">
        <v>27.555219257907638</v>
      </c>
      <c r="AA295" s="83">
        <v>24.508573394011215</v>
      </c>
      <c r="AB295" s="83">
        <v>22.34206966857376</v>
      </c>
      <c r="AC295" s="83">
        <v>21.461927530114799</v>
      </c>
      <c r="AD295" s="83">
        <v>21.597334012954633</v>
      </c>
      <c r="AE295" s="83">
        <v>107.58045061625367</v>
      </c>
      <c r="AF295" s="83">
        <v>98.237403300304621</v>
      </c>
      <c r="AG295" s="83">
        <v>84.493645292060776</v>
      </c>
      <c r="AH295" s="83">
        <v>85.915413361879089</v>
      </c>
      <c r="AI295" s="83">
        <v>72.239358595055151</v>
      </c>
      <c r="AJ295" s="83">
        <v>52.063792651918853</v>
      </c>
      <c r="AK295" s="83">
        <v>48.543224098082987</v>
      </c>
      <c r="AL295" s="83">
        <v>46.715236579745131</v>
      </c>
      <c r="AM295" s="83">
        <v>30.872678087483742</v>
      </c>
      <c r="AN295" s="83">
        <v>24.847089601110817</v>
      </c>
      <c r="AO295" s="83">
        <v>29.721722983345092</v>
      </c>
      <c r="AP295" s="83">
        <v>14.827009870962589</v>
      </c>
      <c r="AQ295" s="83">
        <v>16.654997389300441</v>
      </c>
      <c r="AR295" s="87">
        <v>33.987027192800085</v>
      </c>
      <c r="AS295" s="83">
        <v>687.25560365361287</v>
      </c>
      <c r="AT295" s="83">
        <v>325.99110743691716</v>
      </c>
      <c r="AU295" s="83">
        <v>84.222832326381081</v>
      </c>
      <c r="AV295" s="83">
        <v>57.344645482672654</v>
      </c>
      <c r="AW295" s="83">
        <v>268.6464619542445</v>
      </c>
      <c r="AX295" s="83">
        <v>46.173610648385782</v>
      </c>
    </row>
    <row r="296" spans="1:50" s="3" customFormat="1" ht="13.5" x14ac:dyDescent="0.25">
      <c r="A296" s="103">
        <f t="shared" si="107"/>
        <v>6</v>
      </c>
      <c r="B296" s="69">
        <f t="shared" si="107"/>
        <v>218</v>
      </c>
      <c r="C296" s="88" t="s">
        <v>631</v>
      </c>
      <c r="D296" s="69">
        <v>130902</v>
      </c>
      <c r="E296" s="27" t="s">
        <v>259</v>
      </c>
      <c r="F296" s="27" t="s">
        <v>632</v>
      </c>
      <c r="G296" s="83">
        <f t="shared" si="95"/>
        <v>613.0304362866126</v>
      </c>
      <c r="H296" s="83">
        <v>0</v>
      </c>
      <c r="I296" s="83">
        <v>6</v>
      </c>
      <c r="J296" s="83">
        <v>7</v>
      </c>
      <c r="K296" s="83">
        <v>13</v>
      </c>
      <c r="L296" s="83">
        <v>14</v>
      </c>
      <c r="M296" s="83">
        <v>15</v>
      </c>
      <c r="N296" s="83">
        <v>16</v>
      </c>
      <c r="O296" s="83">
        <v>17</v>
      </c>
      <c r="P296" s="83">
        <v>14</v>
      </c>
      <c r="Q296" s="83">
        <v>15.38237601008038</v>
      </c>
      <c r="R296" s="83">
        <v>15.663190176593007</v>
      </c>
      <c r="S296" s="83">
        <v>15.881601194991712</v>
      </c>
      <c r="T296" s="83">
        <v>16.006407491219544</v>
      </c>
      <c r="U296" s="83">
        <v>16.256020083675214</v>
      </c>
      <c r="V296" s="83">
        <v>16.536834250187834</v>
      </c>
      <c r="W296" s="83">
        <v>16.318423231789126</v>
      </c>
      <c r="X296" s="83">
        <v>15.413577584137338</v>
      </c>
      <c r="Y296" s="83">
        <v>13.978305177517264</v>
      </c>
      <c r="Z296" s="83">
        <v>12.699040641181979</v>
      </c>
      <c r="AA296" s="83">
        <v>11.294969808618859</v>
      </c>
      <c r="AB296" s="83">
        <v>10.296519438796199</v>
      </c>
      <c r="AC296" s="83">
        <v>9.8908989760557429</v>
      </c>
      <c r="AD296" s="83">
        <v>9.9533021241696567</v>
      </c>
      <c r="AE296" s="83">
        <v>49.57930117650654</v>
      </c>
      <c r="AF296" s="83">
        <v>45.273483956646317</v>
      </c>
      <c r="AG296" s="83">
        <v>38.939564423083802</v>
      </c>
      <c r="AH296" s="83">
        <v>39.594797478279922</v>
      </c>
      <c r="AI296" s="83">
        <v>33.292079518774372</v>
      </c>
      <c r="AJ296" s="83">
        <v>23.994010449800836</v>
      </c>
      <c r="AK296" s="83">
        <v>22.371528598839014</v>
      </c>
      <c r="AL296" s="83">
        <v>21.529086099301143</v>
      </c>
      <c r="AM296" s="83">
        <v>14.22791776997293</v>
      </c>
      <c r="AN296" s="83">
        <v>11.450977678903651</v>
      </c>
      <c r="AO296" s="83">
        <v>13.69749101100464</v>
      </c>
      <c r="AP296" s="83">
        <v>6.8331447184738412</v>
      </c>
      <c r="AQ296" s="83">
        <v>7.675587218011712</v>
      </c>
      <c r="AR296" s="87">
        <v>15.663190176593003</v>
      </c>
      <c r="AS296" s="83">
        <v>316.72717825218245</v>
      </c>
      <c r="AT296" s="83">
        <v>150.23557908425363</v>
      </c>
      <c r="AU296" s="83">
        <v>38.81475812685597</v>
      </c>
      <c r="AV296" s="83">
        <v>26.427733226243575</v>
      </c>
      <c r="AW296" s="83">
        <v>123.80784585801004</v>
      </c>
      <c r="AX296" s="83">
        <v>21.279473506845477</v>
      </c>
    </row>
    <row r="297" spans="1:50" s="3" customFormat="1" ht="13.5" x14ac:dyDescent="0.25">
      <c r="A297" s="103">
        <f t="shared" si="107"/>
        <v>7</v>
      </c>
      <c r="B297" s="69">
        <f t="shared" si="107"/>
        <v>219</v>
      </c>
      <c r="C297" s="111" t="s">
        <v>773</v>
      </c>
      <c r="D297" s="69">
        <v>130902</v>
      </c>
      <c r="E297" s="27" t="s">
        <v>259</v>
      </c>
      <c r="F297" s="27" t="s">
        <v>456</v>
      </c>
      <c r="G297" s="83">
        <f t="shared" si="95"/>
        <v>2063.0266688579559</v>
      </c>
      <c r="H297" s="83">
        <v>1</v>
      </c>
      <c r="I297" s="83">
        <v>22</v>
      </c>
      <c r="J297" s="83">
        <v>22</v>
      </c>
      <c r="K297" s="83">
        <v>44</v>
      </c>
      <c r="L297" s="83">
        <v>48</v>
      </c>
      <c r="M297" s="83">
        <v>50</v>
      </c>
      <c r="N297" s="83">
        <v>53</v>
      </c>
      <c r="O297" s="83">
        <v>57</v>
      </c>
      <c r="P297" s="83">
        <v>47</v>
      </c>
      <c r="Q297" s="83">
        <v>51.781193673532151</v>
      </c>
      <c r="R297" s="83">
        <v>52.726489298403941</v>
      </c>
      <c r="S297" s="83">
        <v>53.461719228859771</v>
      </c>
      <c r="T297" s="83">
        <v>53.881850617691669</v>
      </c>
      <c r="U297" s="83">
        <v>54.722113395355478</v>
      </c>
      <c r="V297" s="83">
        <v>55.667409020227261</v>
      </c>
      <c r="W297" s="83">
        <v>54.932179089771431</v>
      </c>
      <c r="X297" s="83">
        <v>51.886226520740124</v>
      </c>
      <c r="Y297" s="83">
        <v>47.054715549173231</v>
      </c>
      <c r="Z297" s="83">
        <v>42.748368813646216</v>
      </c>
      <c r="AA297" s="83">
        <v>38.021890689287297</v>
      </c>
      <c r="AB297" s="83">
        <v>34.660839578632071</v>
      </c>
      <c r="AC297" s="83">
        <v>33.295412564928384</v>
      </c>
      <c r="AD297" s="83">
        <v>33.505478259344329</v>
      </c>
      <c r="AE297" s="83">
        <v>166.89719421347382</v>
      </c>
      <c r="AF297" s="83">
        <v>152.4026612987731</v>
      </c>
      <c r="AG297" s="83">
        <v>131.080993315554</v>
      </c>
      <c r="AH297" s="83">
        <v>133.28668310692149</v>
      </c>
      <c r="AI297" s="83">
        <v>112.07004797091035</v>
      </c>
      <c r="AJ297" s="83">
        <v>80.770259502933513</v>
      </c>
      <c r="AK297" s="83">
        <v>75.308551448118763</v>
      </c>
      <c r="AL297" s="83">
        <v>72.472664573503408</v>
      </c>
      <c r="AM297" s="83">
        <v>47.894978326837041</v>
      </c>
      <c r="AN297" s="83">
        <v>38.547054925327181</v>
      </c>
      <c r="AO297" s="83">
        <v>46.109419924301449</v>
      </c>
      <c r="AP297" s="83">
        <v>23.002193538546738</v>
      </c>
      <c r="AQ297" s="83">
        <v>25.838080413162089</v>
      </c>
      <c r="AR297" s="87">
        <v>52.726489298403934</v>
      </c>
      <c r="AS297" s="83">
        <v>1066.188432008164</v>
      </c>
      <c r="AT297" s="83">
        <v>505.73315930640427</v>
      </c>
      <c r="AU297" s="83">
        <v>130.66086192672211</v>
      </c>
      <c r="AV297" s="83">
        <v>88.962821585155652</v>
      </c>
      <c r="AW297" s="83">
        <v>416.77033772124861</v>
      </c>
      <c r="AX297" s="83">
        <v>71.632401795839627</v>
      </c>
    </row>
    <row r="298" spans="1:50" s="3" customFormat="1" ht="13.5" x14ac:dyDescent="0.25">
      <c r="A298" s="104"/>
      <c r="B298" s="69"/>
      <c r="C298" s="88"/>
      <c r="D298" s="69">
        <v>130903</v>
      </c>
      <c r="E298" s="10" t="s">
        <v>774</v>
      </c>
      <c r="F298" s="15"/>
      <c r="G298" s="89">
        <f t="shared" si="95"/>
        <v>9604</v>
      </c>
      <c r="H298" s="89">
        <f>SUM(H299:H303)</f>
        <v>8</v>
      </c>
      <c r="I298" s="89">
        <f t="shared" ref="I298:P298" si="108">SUM(I299:I303)</f>
        <v>106</v>
      </c>
      <c r="J298" s="89">
        <f t="shared" si="108"/>
        <v>113</v>
      </c>
      <c r="K298" s="89">
        <f t="shared" si="108"/>
        <v>219</v>
      </c>
      <c r="L298" s="89">
        <f t="shared" si="108"/>
        <v>193</v>
      </c>
      <c r="M298" s="89">
        <f t="shared" si="108"/>
        <v>229</v>
      </c>
      <c r="N298" s="89">
        <f t="shared" si="108"/>
        <v>227</v>
      </c>
      <c r="O298" s="89">
        <f t="shared" si="108"/>
        <v>219</v>
      </c>
      <c r="P298" s="89">
        <f t="shared" si="108"/>
        <v>205</v>
      </c>
      <c r="Q298" s="89">
        <v>257.99999999999994</v>
      </c>
      <c r="R298" s="89">
        <v>258</v>
      </c>
      <c r="S298" s="89">
        <v>259.99999999999994</v>
      </c>
      <c r="T298" s="89">
        <v>257.99999999999989</v>
      </c>
      <c r="U298" s="89">
        <v>256.99999999999994</v>
      </c>
      <c r="V298" s="89">
        <v>256.99999999999994</v>
      </c>
      <c r="W298" s="89">
        <v>249.99999999999994</v>
      </c>
      <c r="X298" s="89">
        <v>237</v>
      </c>
      <c r="Y298" s="89">
        <v>222.99999999999997</v>
      </c>
      <c r="Z298" s="89">
        <v>202.99999999999991</v>
      </c>
      <c r="AA298" s="89">
        <v>184.99999999999997</v>
      </c>
      <c r="AB298" s="89">
        <v>170.99999999999994</v>
      </c>
      <c r="AC298" s="89">
        <v>165</v>
      </c>
      <c r="AD298" s="89">
        <v>163.99999999999997</v>
      </c>
      <c r="AE298" s="89">
        <v>797</v>
      </c>
      <c r="AF298" s="89">
        <v>719.99999999999989</v>
      </c>
      <c r="AG298" s="89">
        <v>549.99999999999989</v>
      </c>
      <c r="AH298" s="89">
        <v>568.99999999999989</v>
      </c>
      <c r="AI298" s="89">
        <v>442.99999999999989</v>
      </c>
      <c r="AJ298" s="89">
        <v>390.99999999999994</v>
      </c>
      <c r="AK298" s="89">
        <v>478.99999999999989</v>
      </c>
      <c r="AL298" s="89">
        <v>391.99999999999989</v>
      </c>
      <c r="AM298" s="89">
        <v>286</v>
      </c>
      <c r="AN298" s="89">
        <v>165.99999999999997</v>
      </c>
      <c r="AO298" s="89">
        <v>135</v>
      </c>
      <c r="AP298" s="89">
        <v>81</v>
      </c>
      <c r="AQ298" s="89">
        <v>156.99999999999997</v>
      </c>
      <c r="AR298" s="90">
        <v>269</v>
      </c>
      <c r="AS298" s="89">
        <v>4991.9999999999982</v>
      </c>
      <c r="AT298" s="89">
        <v>2228.9999999999991</v>
      </c>
      <c r="AU298" s="89">
        <v>613.99999999999989</v>
      </c>
      <c r="AV298" s="89">
        <v>418.99999999999983</v>
      </c>
      <c r="AW298" s="89">
        <v>1809.9999999999993</v>
      </c>
      <c r="AX298" s="89">
        <v>363.99999999999994</v>
      </c>
    </row>
    <row r="299" spans="1:50" s="3" customFormat="1" ht="13.5" x14ac:dyDescent="0.25">
      <c r="A299" s="103">
        <v>1</v>
      </c>
      <c r="B299" s="69">
        <f>+B297+1</f>
        <v>220</v>
      </c>
      <c r="C299" s="86" t="s">
        <v>457</v>
      </c>
      <c r="D299" s="69">
        <v>130903</v>
      </c>
      <c r="E299" s="27" t="s">
        <v>259</v>
      </c>
      <c r="F299" s="27" t="s">
        <v>173</v>
      </c>
      <c r="G299" s="83">
        <f t="shared" si="95"/>
        <v>6098.0058274431876</v>
      </c>
      <c r="H299" s="83">
        <v>5</v>
      </c>
      <c r="I299" s="83">
        <v>68</v>
      </c>
      <c r="J299" s="83">
        <v>71</v>
      </c>
      <c r="K299" s="83">
        <v>139</v>
      </c>
      <c r="L299" s="83">
        <v>123</v>
      </c>
      <c r="M299" s="83">
        <v>145</v>
      </c>
      <c r="N299" s="83">
        <v>144</v>
      </c>
      <c r="O299" s="83">
        <v>139</v>
      </c>
      <c r="P299" s="83">
        <v>130</v>
      </c>
      <c r="Q299" s="83">
        <v>163.82645614537324</v>
      </c>
      <c r="R299" s="83">
        <v>163.82645614537327</v>
      </c>
      <c r="S299" s="83">
        <v>165.09642867363195</v>
      </c>
      <c r="T299" s="83">
        <v>163.82645614537321</v>
      </c>
      <c r="U299" s="83">
        <v>163.1914698812439</v>
      </c>
      <c r="V299" s="83">
        <v>163.1914698812439</v>
      </c>
      <c r="W299" s="83">
        <v>158.74656603233842</v>
      </c>
      <c r="X299" s="83">
        <v>150.49174459865685</v>
      </c>
      <c r="Y299" s="83">
        <v>141.60193690084589</v>
      </c>
      <c r="Z299" s="83">
        <v>128.90221161825878</v>
      </c>
      <c r="AA299" s="83">
        <v>117.47245886393043</v>
      </c>
      <c r="AB299" s="83">
        <v>108.58265116611948</v>
      </c>
      <c r="AC299" s="83">
        <v>104.77273358134337</v>
      </c>
      <c r="AD299" s="83">
        <v>104.13774731721401</v>
      </c>
      <c r="AE299" s="83">
        <v>506.08405251109497</v>
      </c>
      <c r="AF299" s="83">
        <v>457.19011017313466</v>
      </c>
      <c r="AG299" s="83">
        <v>349.24244527114445</v>
      </c>
      <c r="AH299" s="83">
        <v>361.30718428960222</v>
      </c>
      <c r="AI299" s="83">
        <v>281.29891500930364</v>
      </c>
      <c r="AJ299" s="83">
        <v>248.27962927457727</v>
      </c>
      <c r="AK299" s="83">
        <v>304.15842051796039</v>
      </c>
      <c r="AL299" s="83">
        <v>248.91461553870664</v>
      </c>
      <c r="AM299" s="83">
        <v>181.60607154099517</v>
      </c>
      <c r="AN299" s="83">
        <v>105.40771984547271</v>
      </c>
      <c r="AO299" s="83">
        <v>85.723145657462766</v>
      </c>
      <c r="AP299" s="83">
        <v>51.433887394477658</v>
      </c>
      <c r="AQ299" s="83">
        <v>99.692843468308524</v>
      </c>
      <c r="AR299" s="87">
        <v>170.81130505079616</v>
      </c>
      <c r="AS299" s="83">
        <v>3169.851430533733</v>
      </c>
      <c r="AT299" s="83">
        <v>1415.3843827443291</v>
      </c>
      <c r="AU299" s="83">
        <v>389.88156617542313</v>
      </c>
      <c r="AV299" s="83">
        <v>266.05924467019912</v>
      </c>
      <c r="AW299" s="83">
        <v>1149.3251380741299</v>
      </c>
      <c r="AX299" s="83">
        <v>231.13500014308477</v>
      </c>
    </row>
    <row r="300" spans="1:50" s="3" customFormat="1" ht="13.5" x14ac:dyDescent="0.25">
      <c r="A300" s="103">
        <f t="shared" ref="A300:B303" si="109">+A299+1</f>
        <v>2</v>
      </c>
      <c r="B300" s="69">
        <f t="shared" si="109"/>
        <v>221</v>
      </c>
      <c r="C300" s="106" t="s">
        <v>458</v>
      </c>
      <c r="D300" s="69">
        <v>130903</v>
      </c>
      <c r="E300" s="27" t="s">
        <v>259</v>
      </c>
      <c r="F300" s="27" t="s">
        <v>459</v>
      </c>
      <c r="G300" s="83">
        <f t="shared" si="95"/>
        <v>1160.5435716571003</v>
      </c>
      <c r="H300" s="83">
        <v>1</v>
      </c>
      <c r="I300" s="83">
        <v>12</v>
      </c>
      <c r="J300" s="83">
        <v>14</v>
      </c>
      <c r="K300" s="83">
        <v>26</v>
      </c>
      <c r="L300" s="83">
        <v>23</v>
      </c>
      <c r="M300" s="83">
        <v>28</v>
      </c>
      <c r="N300" s="83">
        <v>27</v>
      </c>
      <c r="O300" s="83">
        <v>26</v>
      </c>
      <c r="P300" s="83">
        <v>25</v>
      </c>
      <c r="Q300" s="83">
        <v>31.211530496575062</v>
      </c>
      <c r="R300" s="83">
        <v>31.211530496575062</v>
      </c>
      <c r="S300" s="83">
        <v>31.453480345385714</v>
      </c>
      <c r="T300" s="83">
        <v>31.211530496575055</v>
      </c>
      <c r="U300" s="83">
        <v>31.090555572169727</v>
      </c>
      <c r="V300" s="83">
        <v>31.090555572169734</v>
      </c>
      <c r="W300" s="83">
        <v>30.243731101332425</v>
      </c>
      <c r="X300" s="83">
        <v>28.67105708406314</v>
      </c>
      <c r="Y300" s="83">
        <v>26.977408142388523</v>
      </c>
      <c r="Z300" s="83">
        <v>24.557909654281929</v>
      </c>
      <c r="AA300" s="83">
        <v>22.38036101498599</v>
      </c>
      <c r="AB300" s="83">
        <v>20.686712073311373</v>
      </c>
      <c r="AC300" s="83">
        <v>19.960862526879399</v>
      </c>
      <c r="AD300" s="83">
        <v>19.839887602474064</v>
      </c>
      <c r="AE300" s="83">
        <v>96.417014751047745</v>
      </c>
      <c r="AF300" s="83">
        <v>87.101945571837362</v>
      </c>
      <c r="AG300" s="83">
        <v>66.536208422931338</v>
      </c>
      <c r="AH300" s="83">
        <v>68.834731986632605</v>
      </c>
      <c r="AI300" s="83">
        <v>53.591891511561045</v>
      </c>
      <c r="AJ300" s="83">
        <v>47.301195442483909</v>
      </c>
      <c r="AK300" s="83">
        <v>57.946988790152915</v>
      </c>
      <c r="AL300" s="83">
        <v>47.42217036688924</v>
      </c>
      <c r="AM300" s="83">
        <v>34.598828379924292</v>
      </c>
      <c r="AN300" s="83">
        <v>20.081837451284731</v>
      </c>
      <c r="AO300" s="83">
        <v>16.331614794719506</v>
      </c>
      <c r="AP300" s="83">
        <v>9.7989688768317063</v>
      </c>
      <c r="AQ300" s="83">
        <v>18.99306313163676</v>
      </c>
      <c r="AR300" s="87">
        <v>32.542254665033688</v>
      </c>
      <c r="AS300" s="83">
        <v>603.90682263140582</v>
      </c>
      <c r="AT300" s="83">
        <v>269.65310649947986</v>
      </c>
      <c r="AU300" s="83">
        <v>74.278603584872428</v>
      </c>
      <c r="AV300" s="83">
        <v>50.688493325833143</v>
      </c>
      <c r="AW300" s="83">
        <v>218.96461317364674</v>
      </c>
      <c r="AX300" s="83">
        <v>44.034872483540013</v>
      </c>
    </row>
    <row r="301" spans="1:50" s="3" customFormat="1" ht="13.5" x14ac:dyDescent="0.25">
      <c r="A301" s="103">
        <f t="shared" si="109"/>
        <v>3</v>
      </c>
      <c r="B301" s="69">
        <f t="shared" si="109"/>
        <v>222</v>
      </c>
      <c r="C301" s="106" t="s">
        <v>460</v>
      </c>
      <c r="D301" s="69">
        <v>130903</v>
      </c>
      <c r="E301" s="27" t="s">
        <v>259</v>
      </c>
      <c r="F301" s="27" t="s">
        <v>461</v>
      </c>
      <c r="G301" s="83">
        <f t="shared" si="95"/>
        <v>598.69171372670576</v>
      </c>
      <c r="H301" s="83">
        <v>0</v>
      </c>
      <c r="I301" s="83">
        <v>7</v>
      </c>
      <c r="J301" s="83">
        <v>7</v>
      </c>
      <c r="K301" s="83">
        <v>14</v>
      </c>
      <c r="L301" s="83">
        <v>12</v>
      </c>
      <c r="M301" s="83">
        <v>14</v>
      </c>
      <c r="N301" s="83">
        <v>14</v>
      </c>
      <c r="O301" s="83">
        <v>14</v>
      </c>
      <c r="P301" s="83">
        <v>13</v>
      </c>
      <c r="Q301" s="83">
        <v>16.068871768706693</v>
      </c>
      <c r="R301" s="83">
        <v>16.068871768706693</v>
      </c>
      <c r="S301" s="83">
        <v>16.193436666138528</v>
      </c>
      <c r="T301" s="83">
        <v>16.068871768706696</v>
      </c>
      <c r="U301" s="83">
        <v>16.006589319990777</v>
      </c>
      <c r="V301" s="83">
        <v>16.00658931999078</v>
      </c>
      <c r="W301" s="83">
        <v>15.570612178979355</v>
      </c>
      <c r="X301" s="83">
        <v>14.760940345672431</v>
      </c>
      <c r="Y301" s="83">
        <v>13.88898606364959</v>
      </c>
      <c r="Z301" s="83">
        <v>12.643337089331236</v>
      </c>
      <c r="AA301" s="83">
        <v>11.522253012444727</v>
      </c>
      <c r="AB301" s="83">
        <v>10.650298730421881</v>
      </c>
      <c r="AC301" s="83">
        <v>10.276604038126376</v>
      </c>
      <c r="AD301" s="83">
        <v>10.214321589410458</v>
      </c>
      <c r="AE301" s="83">
        <v>49.639111626586192</v>
      </c>
      <c r="AF301" s="83">
        <v>44.843363075460545</v>
      </c>
      <c r="AG301" s="83">
        <v>34.255346793754583</v>
      </c>
      <c r="AH301" s="83">
        <v>35.438713319357014</v>
      </c>
      <c r="AI301" s="83">
        <v>27.591124781151422</v>
      </c>
      <c r="AJ301" s="83">
        <v>24.35243744792372</v>
      </c>
      <c r="AK301" s="83">
        <v>29.833292934924444</v>
      </c>
      <c r="AL301" s="83">
        <v>24.414719896639632</v>
      </c>
      <c r="AM301" s="83">
        <v>17.812780332752386</v>
      </c>
      <c r="AN301" s="83">
        <v>10.338886486842293</v>
      </c>
      <c r="AO301" s="83">
        <v>8.408130576648853</v>
      </c>
      <c r="AP301" s="83">
        <v>5.0448783459893107</v>
      </c>
      <c r="AQ301" s="83">
        <v>9.7783444483990358</v>
      </c>
      <c r="AR301" s="87">
        <v>16.753978704581787</v>
      </c>
      <c r="AS301" s="83">
        <v>310.91398398985979</v>
      </c>
      <c r="AT301" s="83">
        <v>138.82757818777995</v>
      </c>
      <c r="AU301" s="83">
        <v>38.241423511573295</v>
      </c>
      <c r="AV301" s="83">
        <v>26.096346011969398</v>
      </c>
      <c r="AW301" s="83">
        <v>112.73123217581055</v>
      </c>
      <c r="AX301" s="83">
        <v>22.670811332593942</v>
      </c>
    </row>
    <row r="302" spans="1:50" s="3" customFormat="1" ht="13.5" x14ac:dyDescent="0.25">
      <c r="A302" s="103">
        <f t="shared" si="109"/>
        <v>4</v>
      </c>
      <c r="B302" s="69">
        <f t="shared" si="109"/>
        <v>223</v>
      </c>
      <c r="C302" s="106" t="s">
        <v>462</v>
      </c>
      <c r="D302" s="69">
        <v>130903</v>
      </c>
      <c r="E302" s="27" t="s">
        <v>259</v>
      </c>
      <c r="F302" s="27" t="s">
        <v>463</v>
      </c>
      <c r="G302" s="83">
        <f t="shared" si="95"/>
        <v>747.4159329764035</v>
      </c>
      <c r="H302" s="83">
        <v>1</v>
      </c>
      <c r="I302" s="83">
        <v>8</v>
      </c>
      <c r="J302" s="83">
        <v>9</v>
      </c>
      <c r="K302" s="83">
        <v>17</v>
      </c>
      <c r="L302" s="83">
        <v>15</v>
      </c>
      <c r="M302" s="83">
        <v>18</v>
      </c>
      <c r="N302" s="83">
        <v>18</v>
      </c>
      <c r="O302" s="83">
        <v>17</v>
      </c>
      <c r="P302" s="83">
        <v>16</v>
      </c>
      <c r="Q302" s="83">
        <v>20.064402154464879</v>
      </c>
      <c r="R302" s="83">
        <v>20.064402154464879</v>
      </c>
      <c r="S302" s="83">
        <v>20.219940155662282</v>
      </c>
      <c r="T302" s="83">
        <v>20.064402154464879</v>
      </c>
      <c r="U302" s="83">
        <v>19.98663315386618</v>
      </c>
      <c r="V302" s="83">
        <v>19.986633153866176</v>
      </c>
      <c r="W302" s="83">
        <v>19.442250149675271</v>
      </c>
      <c r="X302" s="83">
        <v>18.43125314189216</v>
      </c>
      <c r="Y302" s="83">
        <v>17.342487133510343</v>
      </c>
      <c r="Z302" s="83">
        <v>15.787107121536319</v>
      </c>
      <c r="AA302" s="83">
        <v>14.387265110759699</v>
      </c>
      <c r="AB302" s="83">
        <v>13.298499102377887</v>
      </c>
      <c r="AC302" s="83">
        <v>12.83188509878568</v>
      </c>
      <c r="AD302" s="83">
        <v>12.754116098186977</v>
      </c>
      <c r="AE302" s="83">
        <v>61.98189347716476</v>
      </c>
      <c r="AF302" s="83">
        <v>55.993680431064789</v>
      </c>
      <c r="AG302" s="83">
        <v>42.772950329285592</v>
      </c>
      <c r="AH302" s="83">
        <v>44.250561340660916</v>
      </c>
      <c r="AI302" s="83">
        <v>34.451667265224586</v>
      </c>
      <c r="AJ302" s="83">
        <v>30.407679234092129</v>
      </c>
      <c r="AK302" s="83">
        <v>37.251351286777819</v>
      </c>
      <c r="AL302" s="83">
        <v>30.485448234690828</v>
      </c>
      <c r="AM302" s="83">
        <v>22.241934171228511</v>
      </c>
      <c r="AN302" s="83">
        <v>12.90965409938438</v>
      </c>
      <c r="AO302" s="83">
        <v>10.498815080824645</v>
      </c>
      <c r="AP302" s="83">
        <v>6.2992890484947877</v>
      </c>
      <c r="AQ302" s="83">
        <v>12.20973309399607</v>
      </c>
      <c r="AR302" s="87">
        <v>20.919861161050591</v>
      </c>
      <c r="AS302" s="83">
        <v>388.22285098871578</v>
      </c>
      <c r="AT302" s="83">
        <v>173.34710233450471</v>
      </c>
      <c r="AU302" s="83">
        <v>47.750166367602461</v>
      </c>
      <c r="AV302" s="83">
        <v>32.58521125085575</v>
      </c>
      <c r="AW302" s="83">
        <v>140.76189108364895</v>
      </c>
      <c r="AX302" s="83">
        <v>28.307916217927193</v>
      </c>
    </row>
    <row r="303" spans="1:50" s="3" customFormat="1" ht="12" customHeight="1" x14ac:dyDescent="0.25">
      <c r="A303" s="103">
        <f t="shared" si="109"/>
        <v>5</v>
      </c>
      <c r="B303" s="69">
        <f t="shared" si="109"/>
        <v>224</v>
      </c>
      <c r="C303" s="106" t="s">
        <v>464</v>
      </c>
      <c r="D303" s="69">
        <v>130903</v>
      </c>
      <c r="E303" s="27" t="s">
        <v>259</v>
      </c>
      <c r="F303" s="27" t="s">
        <v>465</v>
      </c>
      <c r="G303" s="83">
        <f t="shared" si="95"/>
        <v>999.34295419660145</v>
      </c>
      <c r="H303" s="83">
        <v>1</v>
      </c>
      <c r="I303" s="83">
        <v>11</v>
      </c>
      <c r="J303" s="83">
        <v>12</v>
      </c>
      <c r="K303" s="83">
        <v>23</v>
      </c>
      <c r="L303" s="83">
        <v>20</v>
      </c>
      <c r="M303" s="83">
        <v>24</v>
      </c>
      <c r="N303" s="83">
        <v>24</v>
      </c>
      <c r="O303" s="83">
        <v>23</v>
      </c>
      <c r="P303" s="83">
        <v>21</v>
      </c>
      <c r="Q303" s="83">
        <v>26.828739434880077</v>
      </c>
      <c r="R303" s="83">
        <v>26.828739434880077</v>
      </c>
      <c r="S303" s="83">
        <v>27.036714159181464</v>
      </c>
      <c r="T303" s="83">
        <v>26.82873943488007</v>
      </c>
      <c r="U303" s="83">
        <v>26.72475207272937</v>
      </c>
      <c r="V303" s="83">
        <v>26.72475207272937</v>
      </c>
      <c r="W303" s="83">
        <v>25.996840537674483</v>
      </c>
      <c r="X303" s="83">
        <v>24.645004829715418</v>
      </c>
      <c r="Y303" s="83">
        <v>23.189181759605642</v>
      </c>
      <c r="Z303" s="83">
        <v>21.109434516591683</v>
      </c>
      <c r="AA303" s="83">
        <v>19.237661997879115</v>
      </c>
      <c r="AB303" s="83">
        <v>17.781838927769346</v>
      </c>
      <c r="AC303" s="83">
        <v>17.157914754865164</v>
      </c>
      <c r="AD303" s="83">
        <v>17.053927392714463</v>
      </c>
      <c r="AE303" s="83">
        <v>82.877927634106285</v>
      </c>
      <c r="AF303" s="83">
        <v>74.870900748502535</v>
      </c>
      <c r="AG303" s="83">
        <v>57.193049182883868</v>
      </c>
      <c r="AH303" s="83">
        <v>59.16880906374714</v>
      </c>
      <c r="AI303" s="83">
        <v>46.0664014327592</v>
      </c>
      <c r="AJ303" s="83">
        <v>40.659058600922897</v>
      </c>
      <c r="AK303" s="83">
        <v>49.809946470184315</v>
      </c>
      <c r="AL303" s="83">
        <v>40.763045963073601</v>
      </c>
      <c r="AM303" s="83">
        <v>29.740385575099612</v>
      </c>
      <c r="AN303" s="83">
        <v>17.261902117015861</v>
      </c>
      <c r="AO303" s="83">
        <v>14.038293890344223</v>
      </c>
      <c r="AP303" s="83">
        <v>8.4229763342065347</v>
      </c>
      <c r="AQ303" s="83">
        <v>16.326015857659577</v>
      </c>
      <c r="AR303" s="87">
        <v>27.972600418537752</v>
      </c>
      <c r="AS303" s="83">
        <v>519.10491185628416</v>
      </c>
      <c r="AT303" s="83">
        <v>231.78783023390571</v>
      </c>
      <c r="AU303" s="83">
        <v>63.84824036052855</v>
      </c>
      <c r="AV303" s="83">
        <v>43.570704741142436</v>
      </c>
      <c r="AW303" s="83">
        <v>188.21712549276327</v>
      </c>
      <c r="AX303" s="83">
        <v>37.851399822854049</v>
      </c>
    </row>
    <row r="304" spans="1:50" s="3" customFormat="1" ht="13.5" x14ac:dyDescent="0.25">
      <c r="A304" s="104"/>
      <c r="B304" s="69"/>
      <c r="C304" s="88"/>
      <c r="D304" s="69">
        <v>130904</v>
      </c>
      <c r="E304" s="10" t="s">
        <v>775</v>
      </c>
      <c r="F304" s="34"/>
      <c r="G304" s="89">
        <f t="shared" si="95"/>
        <v>8854</v>
      </c>
      <c r="H304" s="89">
        <f>SUM(H305:H307)</f>
        <v>10</v>
      </c>
      <c r="I304" s="89">
        <f t="shared" ref="I304:P304" si="110">SUM(I305:I307)</f>
        <v>95</v>
      </c>
      <c r="J304" s="89">
        <f t="shared" si="110"/>
        <v>100</v>
      </c>
      <c r="K304" s="89">
        <f t="shared" si="110"/>
        <v>195</v>
      </c>
      <c r="L304" s="89">
        <f t="shared" si="110"/>
        <v>168</v>
      </c>
      <c r="M304" s="89">
        <f t="shared" si="110"/>
        <v>191</v>
      </c>
      <c r="N304" s="89">
        <f t="shared" si="110"/>
        <v>190</v>
      </c>
      <c r="O304" s="89">
        <f t="shared" si="110"/>
        <v>208</v>
      </c>
      <c r="P304" s="89">
        <f t="shared" si="110"/>
        <v>190</v>
      </c>
      <c r="Q304" s="89">
        <v>194.00000000000006</v>
      </c>
      <c r="R304" s="89">
        <v>195.00000000000003</v>
      </c>
      <c r="S304" s="89">
        <v>197.00000000000003</v>
      </c>
      <c r="T304" s="89">
        <v>199.00000000000006</v>
      </c>
      <c r="U304" s="89">
        <v>200.00000000000006</v>
      </c>
      <c r="V304" s="89">
        <v>206.00000000000006</v>
      </c>
      <c r="W304" s="89">
        <v>204.00000000000011</v>
      </c>
      <c r="X304" s="89">
        <v>199</v>
      </c>
      <c r="Y304" s="89">
        <v>188.00000000000003</v>
      </c>
      <c r="Z304" s="89">
        <v>177.00000000000006</v>
      </c>
      <c r="AA304" s="89">
        <v>166.00000000000003</v>
      </c>
      <c r="AB304" s="89">
        <v>158.00000000000003</v>
      </c>
      <c r="AC304" s="89">
        <v>155.00000000000003</v>
      </c>
      <c r="AD304" s="89">
        <v>153.00000000000006</v>
      </c>
      <c r="AE304" s="89">
        <v>745.00000000000023</v>
      </c>
      <c r="AF304" s="89">
        <v>552.00000000000011</v>
      </c>
      <c r="AG304" s="89">
        <v>716.00000000000011</v>
      </c>
      <c r="AH304" s="89">
        <v>571.00000000000011</v>
      </c>
      <c r="AI304" s="89">
        <v>555.00000000000011</v>
      </c>
      <c r="AJ304" s="89">
        <v>351.00000000000006</v>
      </c>
      <c r="AK304" s="89">
        <v>371.00000000000006</v>
      </c>
      <c r="AL304" s="89">
        <v>282.00000000000006</v>
      </c>
      <c r="AM304" s="89">
        <v>301.00000000000011</v>
      </c>
      <c r="AN304" s="89">
        <v>232.00000000000006</v>
      </c>
      <c r="AO304" s="89">
        <v>180.00000000000003</v>
      </c>
      <c r="AP304" s="89">
        <v>148.00000000000006</v>
      </c>
      <c r="AQ304" s="89">
        <v>117.00000000000001</v>
      </c>
      <c r="AR304" s="90">
        <v>226.00000000000006</v>
      </c>
      <c r="AS304" s="89">
        <v>4713.0000000000009</v>
      </c>
      <c r="AT304" s="89">
        <v>2258.0000000000005</v>
      </c>
      <c r="AU304" s="89">
        <v>493.00000000000011</v>
      </c>
      <c r="AV304" s="89">
        <v>381.00000000000006</v>
      </c>
      <c r="AW304" s="89">
        <v>1877.0000000000005</v>
      </c>
      <c r="AX304" s="89">
        <v>307.00000000000011</v>
      </c>
    </row>
    <row r="305" spans="1:50" s="3" customFormat="1" ht="13.5" x14ac:dyDescent="0.25">
      <c r="A305" s="103">
        <v>1</v>
      </c>
      <c r="B305" s="69">
        <f>+B303+1</f>
        <v>225</v>
      </c>
      <c r="C305" s="86" t="s">
        <v>466</v>
      </c>
      <c r="D305" s="69">
        <v>130904</v>
      </c>
      <c r="E305" s="27" t="s">
        <v>242</v>
      </c>
      <c r="F305" s="27" t="s">
        <v>680</v>
      </c>
      <c r="G305" s="83">
        <f t="shared" si="95"/>
        <v>6895.0878303706913</v>
      </c>
      <c r="H305" s="83">
        <v>8</v>
      </c>
      <c r="I305" s="83">
        <v>74</v>
      </c>
      <c r="J305" s="83">
        <v>78</v>
      </c>
      <c r="K305" s="83">
        <v>152</v>
      </c>
      <c r="L305" s="83">
        <v>131</v>
      </c>
      <c r="M305" s="83">
        <v>149</v>
      </c>
      <c r="N305" s="83">
        <v>148</v>
      </c>
      <c r="O305" s="83">
        <v>162</v>
      </c>
      <c r="P305" s="83">
        <v>148</v>
      </c>
      <c r="Q305" s="83">
        <v>151.06159739262372</v>
      </c>
      <c r="R305" s="83">
        <v>151.84026542042074</v>
      </c>
      <c r="S305" s="83">
        <v>153.39760147601478</v>
      </c>
      <c r="T305" s="83">
        <v>154.95493753160886</v>
      </c>
      <c r="U305" s="83">
        <v>155.7336055594059</v>
      </c>
      <c r="V305" s="83">
        <v>160.40561372618808</v>
      </c>
      <c r="W305" s="83">
        <v>158.84827767059406</v>
      </c>
      <c r="X305" s="83">
        <v>154.95493753160883</v>
      </c>
      <c r="Y305" s="83">
        <v>146.38958922584152</v>
      </c>
      <c r="Z305" s="83">
        <v>137.82424092007423</v>
      </c>
      <c r="AA305" s="83">
        <v>129.25889261430689</v>
      </c>
      <c r="AB305" s="83">
        <v>123.02954839193066</v>
      </c>
      <c r="AC305" s="83">
        <v>120.69354430853956</v>
      </c>
      <c r="AD305" s="83">
        <v>119.13620825294551</v>
      </c>
      <c r="AE305" s="83">
        <v>580.10768070878692</v>
      </c>
      <c r="AF305" s="83">
        <v>429.82475134396026</v>
      </c>
      <c r="AG305" s="83">
        <v>557.52630790267301</v>
      </c>
      <c r="AH305" s="83">
        <v>444.61944387210383</v>
      </c>
      <c r="AI305" s="83">
        <v>432.16075542735138</v>
      </c>
      <c r="AJ305" s="83">
        <v>273.31247775675729</v>
      </c>
      <c r="AK305" s="83">
        <v>288.8858383126979</v>
      </c>
      <c r="AL305" s="83">
        <v>219.58438383876231</v>
      </c>
      <c r="AM305" s="83">
        <v>234.37907636690588</v>
      </c>
      <c r="AN305" s="83">
        <v>180.65098244891084</v>
      </c>
      <c r="AO305" s="83">
        <v>140.16024500346529</v>
      </c>
      <c r="AP305" s="83">
        <v>115.24286811396037</v>
      </c>
      <c r="AQ305" s="83">
        <v>91.10415925225243</v>
      </c>
      <c r="AR305" s="87">
        <v>175.97897428212866</v>
      </c>
      <c r="AS305" s="83">
        <v>3669.8624150074002</v>
      </c>
      <c r="AT305" s="83">
        <v>1758.2324067656925</v>
      </c>
      <c r="AU305" s="83">
        <v>383.88333770393552</v>
      </c>
      <c r="AV305" s="83">
        <v>296.67251859066818</v>
      </c>
      <c r="AW305" s="83">
        <v>1461.5598881750243</v>
      </c>
      <c r="AX305" s="83">
        <v>239.05108453368805</v>
      </c>
    </row>
    <row r="306" spans="1:50" s="3" customFormat="1" ht="13.5" x14ac:dyDescent="0.25">
      <c r="A306" s="103">
        <f t="shared" ref="A306:B307" si="111">+A305+1</f>
        <v>2</v>
      </c>
      <c r="B306" s="69">
        <f t="shared" si="111"/>
        <v>226</v>
      </c>
      <c r="C306" s="117" t="s">
        <v>776</v>
      </c>
      <c r="D306" s="69">
        <v>130904</v>
      </c>
      <c r="E306" s="27" t="s">
        <v>259</v>
      </c>
      <c r="F306" s="27" t="s">
        <v>467</v>
      </c>
      <c r="G306" s="83">
        <f t="shared" si="95"/>
        <v>1041.1038506139562</v>
      </c>
      <c r="H306" s="83">
        <v>1</v>
      </c>
      <c r="I306" s="83">
        <v>11</v>
      </c>
      <c r="J306" s="83">
        <v>12</v>
      </c>
      <c r="K306" s="83">
        <v>23</v>
      </c>
      <c r="L306" s="83">
        <v>20</v>
      </c>
      <c r="M306" s="83">
        <v>22</v>
      </c>
      <c r="N306" s="83">
        <v>22</v>
      </c>
      <c r="O306" s="83">
        <v>24</v>
      </c>
      <c r="P306" s="83">
        <v>22</v>
      </c>
      <c r="Q306" s="83">
        <v>22.843898731730743</v>
      </c>
      <c r="R306" s="83">
        <v>22.961650787048942</v>
      </c>
      <c r="S306" s="83">
        <v>23.197154897685344</v>
      </c>
      <c r="T306" s="83">
        <v>23.432659008321746</v>
      </c>
      <c r="U306" s="83">
        <v>23.550411063639942</v>
      </c>
      <c r="V306" s="83">
        <v>24.256923395549141</v>
      </c>
      <c r="W306" s="83">
        <v>24.021419284912742</v>
      </c>
      <c r="X306" s="83">
        <v>23.432659008321743</v>
      </c>
      <c r="Y306" s="83">
        <v>22.137386399821544</v>
      </c>
      <c r="Z306" s="83">
        <v>20.842113791321349</v>
      </c>
      <c r="AA306" s="83">
        <v>19.546841182821151</v>
      </c>
      <c r="AB306" s="83">
        <v>18.604824740275554</v>
      </c>
      <c r="AC306" s="83">
        <v>18.251568574320952</v>
      </c>
      <c r="AD306" s="83">
        <v>18.016064463684557</v>
      </c>
      <c r="AE306" s="83">
        <v>87.725281212058775</v>
      </c>
      <c r="AF306" s="83">
        <v>64.999134535646235</v>
      </c>
      <c r="AG306" s="83">
        <v>84.310471607830991</v>
      </c>
      <c r="AH306" s="83">
        <v>67.236423586692041</v>
      </c>
      <c r="AI306" s="83">
        <v>65.352390701600839</v>
      </c>
      <c r="AJ306" s="83">
        <v>41.330971416688101</v>
      </c>
      <c r="AK306" s="83">
        <v>43.686012523052092</v>
      </c>
      <c r="AL306" s="83">
        <v>33.206079599732313</v>
      </c>
      <c r="AM306" s="83">
        <v>35.443368650778112</v>
      </c>
      <c r="AN306" s="83">
        <v>27.318476833822331</v>
      </c>
      <c r="AO306" s="83">
        <v>21.195369957275947</v>
      </c>
      <c r="AP306" s="83">
        <v>17.427304187093558</v>
      </c>
      <c r="AQ306" s="83">
        <v>13.776990472229366</v>
      </c>
      <c r="AR306" s="87">
        <v>26.611964501913132</v>
      </c>
      <c r="AS306" s="83">
        <v>554.96543671467521</v>
      </c>
      <c r="AT306" s="83">
        <v>265.88414090849494</v>
      </c>
      <c r="AU306" s="83">
        <v>58.05176327187246</v>
      </c>
      <c r="AV306" s="83">
        <v>44.863533076234091</v>
      </c>
      <c r="AW306" s="83">
        <v>221.02060783226085</v>
      </c>
      <c r="AX306" s="83">
        <v>36.149880982687314</v>
      </c>
    </row>
    <row r="307" spans="1:50" s="3" customFormat="1" ht="13.5" x14ac:dyDescent="0.25">
      <c r="A307" s="103">
        <f t="shared" si="111"/>
        <v>3</v>
      </c>
      <c r="B307" s="69">
        <f t="shared" si="111"/>
        <v>227</v>
      </c>
      <c r="C307" s="117" t="s">
        <v>777</v>
      </c>
      <c r="D307" s="69">
        <v>130904</v>
      </c>
      <c r="E307" s="27" t="s">
        <v>259</v>
      </c>
      <c r="F307" s="118" t="s">
        <v>778</v>
      </c>
      <c r="G307" s="83">
        <f t="shared" si="95"/>
        <v>917.8083190153543</v>
      </c>
      <c r="H307" s="83">
        <v>1</v>
      </c>
      <c r="I307" s="83">
        <v>10</v>
      </c>
      <c r="J307" s="83">
        <v>10</v>
      </c>
      <c r="K307" s="83">
        <v>20</v>
      </c>
      <c r="L307" s="83">
        <v>17</v>
      </c>
      <c r="M307" s="83">
        <v>20</v>
      </c>
      <c r="N307" s="83">
        <v>20</v>
      </c>
      <c r="O307" s="83">
        <v>22</v>
      </c>
      <c r="P307" s="83">
        <v>20</v>
      </c>
      <c r="Q307" s="83">
        <v>20.094503875645589</v>
      </c>
      <c r="R307" s="83">
        <v>20.198083792530358</v>
      </c>
      <c r="S307" s="83">
        <v>20.4052436262999</v>
      </c>
      <c r="T307" s="83">
        <v>20.612403460069444</v>
      </c>
      <c r="U307" s="83">
        <v>20.715983376954217</v>
      </c>
      <c r="V307" s="83">
        <v>21.337462878262841</v>
      </c>
      <c r="W307" s="83">
        <v>21.130303044493303</v>
      </c>
      <c r="X307" s="83">
        <v>20.612403460069444</v>
      </c>
      <c r="Y307" s="83">
        <v>19.473024374336962</v>
      </c>
      <c r="Z307" s="83">
        <v>18.33364528860448</v>
      </c>
      <c r="AA307" s="83">
        <v>17.194266202871997</v>
      </c>
      <c r="AB307" s="83">
        <v>16.365626867793832</v>
      </c>
      <c r="AC307" s="83">
        <v>16.054887117139515</v>
      </c>
      <c r="AD307" s="83">
        <v>15.847727283369975</v>
      </c>
      <c r="AE307" s="83">
        <v>77.167038079154452</v>
      </c>
      <c r="AF307" s="83">
        <v>57.176114120393635</v>
      </c>
      <c r="AG307" s="83">
        <v>74.163220489496084</v>
      </c>
      <c r="AH307" s="83">
        <v>59.144132541204286</v>
      </c>
      <c r="AI307" s="83">
        <v>57.486853871047941</v>
      </c>
      <c r="AJ307" s="83">
        <v>36.356550826554646</v>
      </c>
      <c r="AK307" s="83">
        <v>38.428149164250065</v>
      </c>
      <c r="AL307" s="83">
        <v>29.209536561505441</v>
      </c>
      <c r="AM307" s="83">
        <v>31.177554982316092</v>
      </c>
      <c r="AN307" s="83">
        <v>24.030540717266881</v>
      </c>
      <c r="AO307" s="83">
        <v>18.644385039258793</v>
      </c>
      <c r="AP307" s="83">
        <v>15.329827698946119</v>
      </c>
      <c r="AQ307" s="83">
        <v>12.118850275518216</v>
      </c>
      <c r="AR307" s="87">
        <v>23.409061215958264</v>
      </c>
      <c r="AS307" s="83">
        <v>488.17214827792606</v>
      </c>
      <c r="AT307" s="83">
        <v>233.8834523258131</v>
      </c>
      <c r="AU307" s="83">
        <v>51.064899024192137</v>
      </c>
      <c r="AV307" s="83">
        <v>39.463948333097775</v>
      </c>
      <c r="AW307" s="83">
        <v>194.41950399271533</v>
      </c>
      <c r="AX307" s="83">
        <v>31.799034483624723</v>
      </c>
    </row>
    <row r="308" spans="1:50" s="3" customFormat="1" ht="13.5" x14ac:dyDescent="0.25">
      <c r="A308" s="104"/>
      <c r="B308" s="69"/>
      <c r="C308" s="88"/>
      <c r="D308" s="69">
        <v>130905</v>
      </c>
      <c r="E308" s="29" t="s">
        <v>779</v>
      </c>
      <c r="F308" s="15"/>
      <c r="G308" s="89">
        <f t="shared" si="95"/>
        <v>16558</v>
      </c>
      <c r="H308" s="89">
        <f>SUM(H309:H314)</f>
        <v>10</v>
      </c>
      <c r="I308" s="89">
        <f t="shared" ref="I308:P308" si="112">SUM(I309:I314)</f>
        <v>102</v>
      </c>
      <c r="J308" s="89">
        <f t="shared" si="112"/>
        <v>112</v>
      </c>
      <c r="K308" s="89">
        <f t="shared" si="112"/>
        <v>214</v>
      </c>
      <c r="L308" s="89">
        <f t="shared" si="112"/>
        <v>225</v>
      </c>
      <c r="M308" s="89">
        <f t="shared" si="112"/>
        <v>227</v>
      </c>
      <c r="N308" s="89">
        <f t="shared" si="112"/>
        <v>296</v>
      </c>
      <c r="O308" s="89">
        <f t="shared" si="112"/>
        <v>265</v>
      </c>
      <c r="P308" s="89">
        <f t="shared" si="112"/>
        <v>307</v>
      </c>
      <c r="Q308" s="89">
        <v>462.00000000000006</v>
      </c>
      <c r="R308" s="89">
        <v>462.00000000000006</v>
      </c>
      <c r="S308" s="89">
        <v>457.00000000000006</v>
      </c>
      <c r="T308" s="89">
        <v>452</v>
      </c>
      <c r="U308" s="89">
        <v>443.00000000000006</v>
      </c>
      <c r="V308" s="89">
        <v>433.00000000000011</v>
      </c>
      <c r="W308" s="89">
        <v>420.00000000000011</v>
      </c>
      <c r="X308" s="89">
        <v>396.00000000000017</v>
      </c>
      <c r="Y308" s="89">
        <v>370.00000000000006</v>
      </c>
      <c r="Z308" s="89">
        <v>343</v>
      </c>
      <c r="AA308" s="89">
        <v>315.00000000000006</v>
      </c>
      <c r="AB308" s="89">
        <v>295</v>
      </c>
      <c r="AC308" s="89">
        <v>294.00000000000006</v>
      </c>
      <c r="AD308" s="89">
        <v>302.00000000000006</v>
      </c>
      <c r="AE308" s="89">
        <v>1544.0000000000005</v>
      </c>
      <c r="AF308" s="89">
        <v>1352</v>
      </c>
      <c r="AG308" s="89">
        <v>1129.0000000000002</v>
      </c>
      <c r="AH308" s="89">
        <v>1073.0000000000002</v>
      </c>
      <c r="AI308" s="89">
        <v>762.00000000000011</v>
      </c>
      <c r="AJ308" s="89">
        <v>652.00000000000011</v>
      </c>
      <c r="AK308" s="89">
        <v>639.00000000000011</v>
      </c>
      <c r="AL308" s="89">
        <v>509.00000000000011</v>
      </c>
      <c r="AM308" s="89">
        <v>811.00000000000034</v>
      </c>
      <c r="AN308" s="89">
        <v>393.00000000000011</v>
      </c>
      <c r="AO308" s="89">
        <v>240</v>
      </c>
      <c r="AP308" s="89">
        <v>227.00000000000011</v>
      </c>
      <c r="AQ308" s="89">
        <v>249.00000000000003</v>
      </c>
      <c r="AR308" s="90">
        <v>412.00000000000006</v>
      </c>
      <c r="AS308" s="89">
        <v>9190.0000000000018</v>
      </c>
      <c r="AT308" s="89">
        <v>4353</v>
      </c>
      <c r="AU308" s="89">
        <v>1041</v>
      </c>
      <c r="AV308" s="89">
        <v>770</v>
      </c>
      <c r="AW308" s="89">
        <v>3583</v>
      </c>
      <c r="AX308" s="89">
        <v>559.00000000000011</v>
      </c>
    </row>
    <row r="309" spans="1:50" s="3" customFormat="1" ht="13.5" x14ac:dyDescent="0.25">
      <c r="A309" s="103">
        <v>1</v>
      </c>
      <c r="B309" s="69">
        <f>+B307+1</f>
        <v>228</v>
      </c>
      <c r="C309" s="86" t="s">
        <v>468</v>
      </c>
      <c r="D309" s="69">
        <v>130905</v>
      </c>
      <c r="E309" s="27" t="s">
        <v>565</v>
      </c>
      <c r="F309" s="27" t="s">
        <v>174</v>
      </c>
      <c r="G309" s="83">
        <f t="shared" si="95"/>
        <v>5001.7925664771992</v>
      </c>
      <c r="H309" s="83">
        <v>3</v>
      </c>
      <c r="I309" s="83">
        <v>31</v>
      </c>
      <c r="J309" s="83">
        <v>34</v>
      </c>
      <c r="K309" s="83">
        <v>65</v>
      </c>
      <c r="L309" s="83">
        <v>68</v>
      </c>
      <c r="M309" s="83">
        <v>69</v>
      </c>
      <c r="N309" s="83">
        <v>89</v>
      </c>
      <c r="O309" s="83">
        <v>80</v>
      </c>
      <c r="P309" s="83">
        <v>93</v>
      </c>
      <c r="Q309" s="83">
        <v>139.54074585413116</v>
      </c>
      <c r="R309" s="83">
        <v>139.54074585413116</v>
      </c>
      <c r="S309" s="83">
        <v>138.0305646219436</v>
      </c>
      <c r="T309" s="83">
        <v>136.52038338975601</v>
      </c>
      <c r="U309" s="83">
        <v>133.80205717181843</v>
      </c>
      <c r="V309" s="83">
        <v>130.78169470744331</v>
      </c>
      <c r="W309" s="83">
        <v>126.8552235037556</v>
      </c>
      <c r="X309" s="83">
        <v>119.60635358925529</v>
      </c>
      <c r="Y309" s="83">
        <v>111.75341118187993</v>
      </c>
      <c r="Z309" s="83">
        <v>103.59843252806706</v>
      </c>
      <c r="AA309" s="83">
        <v>95.141417627816693</v>
      </c>
      <c r="AB309" s="83">
        <v>89.100692699066428</v>
      </c>
      <c r="AC309" s="83">
        <v>88.798656452628933</v>
      </c>
      <c r="AD309" s="83">
        <v>91.214946424129039</v>
      </c>
      <c r="AE309" s="83">
        <v>466.34396449952055</v>
      </c>
      <c r="AF309" s="83">
        <v>408.35300518351801</v>
      </c>
      <c r="AG309" s="83">
        <v>340.99892222795251</v>
      </c>
      <c r="AH309" s="83">
        <v>324.0848924274519</v>
      </c>
      <c r="AI309" s="83">
        <v>230.15161978538515</v>
      </c>
      <c r="AJ309" s="83">
        <v>196.92763267725871</v>
      </c>
      <c r="AK309" s="83">
        <v>193.00116147357105</v>
      </c>
      <c r="AL309" s="83">
        <v>153.73644943669427</v>
      </c>
      <c r="AM309" s="83">
        <v>244.9513958608234</v>
      </c>
      <c r="AN309" s="83">
        <v>118.70024484994275</v>
      </c>
      <c r="AO309" s="83">
        <v>72.488699145003196</v>
      </c>
      <c r="AP309" s="83">
        <v>68.562227941315541</v>
      </c>
      <c r="AQ309" s="83">
        <v>75.207025362940811</v>
      </c>
      <c r="AR309" s="87">
        <v>124.43893353225549</v>
      </c>
      <c r="AS309" s="83">
        <v>2775.7131047607477</v>
      </c>
      <c r="AT309" s="83">
        <v>1314.7637807424953</v>
      </c>
      <c r="AU309" s="83">
        <v>314.41973254145137</v>
      </c>
      <c r="AV309" s="83">
        <v>232.56790975688526</v>
      </c>
      <c r="AW309" s="83">
        <v>1082.1958709856101</v>
      </c>
      <c r="AX309" s="83">
        <v>168.83826175856998</v>
      </c>
    </row>
    <row r="310" spans="1:50" s="3" customFormat="1" ht="13.5" x14ac:dyDescent="0.25">
      <c r="A310" s="103">
        <f t="shared" ref="A310:B314" si="113">+A309+1</f>
        <v>2</v>
      </c>
      <c r="B310" s="69">
        <f t="shared" si="113"/>
        <v>229</v>
      </c>
      <c r="C310" s="86" t="s">
        <v>469</v>
      </c>
      <c r="D310" s="69">
        <v>130905</v>
      </c>
      <c r="E310" s="27" t="s">
        <v>259</v>
      </c>
      <c r="F310" s="27" t="s">
        <v>470</v>
      </c>
      <c r="G310" s="83">
        <f t="shared" si="95"/>
        <v>3732.017746546318</v>
      </c>
      <c r="H310" s="83">
        <v>2</v>
      </c>
      <c r="I310" s="83">
        <v>23</v>
      </c>
      <c r="J310" s="83">
        <v>25</v>
      </c>
      <c r="K310" s="83">
        <v>48</v>
      </c>
      <c r="L310" s="83">
        <v>51</v>
      </c>
      <c r="M310" s="83">
        <v>51</v>
      </c>
      <c r="N310" s="83">
        <v>67</v>
      </c>
      <c r="O310" s="83">
        <v>60</v>
      </c>
      <c r="P310" s="83">
        <v>69</v>
      </c>
      <c r="Q310" s="83">
        <v>104.12275019331727</v>
      </c>
      <c r="R310" s="83">
        <v>104.12275019331727</v>
      </c>
      <c r="S310" s="83">
        <v>102.99588060248048</v>
      </c>
      <c r="T310" s="83">
        <v>101.86901101164372</v>
      </c>
      <c r="U310" s="83">
        <v>99.840645748137575</v>
      </c>
      <c r="V310" s="83">
        <v>97.586906566464037</v>
      </c>
      <c r="W310" s="83">
        <v>94.657045630288437</v>
      </c>
      <c r="X310" s="83">
        <v>89.248071594271963</v>
      </c>
      <c r="Y310" s="83">
        <v>83.388349721920761</v>
      </c>
      <c r="Z310" s="83">
        <v>77.303253931402224</v>
      </c>
      <c r="AA310" s="83">
        <v>70.992784222716324</v>
      </c>
      <c r="AB310" s="83">
        <v>66.485305859369262</v>
      </c>
      <c r="AC310" s="83">
        <v>66.259931941201899</v>
      </c>
      <c r="AD310" s="83">
        <v>68.062923286540737</v>
      </c>
      <c r="AE310" s="83">
        <v>347.9773296503937</v>
      </c>
      <c r="AF310" s="83">
        <v>304.70553736226179</v>
      </c>
      <c r="AG310" s="83">
        <v>254.44715361094202</v>
      </c>
      <c r="AH310" s="83">
        <v>241.82621419357025</v>
      </c>
      <c r="AI310" s="83">
        <v>171.73492564352333</v>
      </c>
      <c r="AJ310" s="83">
        <v>146.94379464511445</v>
      </c>
      <c r="AK310" s="83">
        <v>144.01393370893885</v>
      </c>
      <c r="AL310" s="83">
        <v>114.71532434718289</v>
      </c>
      <c r="AM310" s="83">
        <v>182.77824763372365</v>
      </c>
      <c r="AN310" s="83">
        <v>88.571949839769886</v>
      </c>
      <c r="AO310" s="83">
        <v>54.089740360164818</v>
      </c>
      <c r="AP310" s="83">
        <v>51.159879423989231</v>
      </c>
      <c r="AQ310" s="83">
        <v>56.118105623670999</v>
      </c>
      <c r="AR310" s="87">
        <v>92.854054284949612</v>
      </c>
      <c r="AS310" s="83">
        <v>2071.186307957978</v>
      </c>
      <c r="AT310" s="83">
        <v>981.05266578248938</v>
      </c>
      <c r="AU310" s="83">
        <v>234.61424881221484</v>
      </c>
      <c r="AV310" s="83">
        <v>173.53791698886212</v>
      </c>
      <c r="AW310" s="83">
        <v>807.51474879362729</v>
      </c>
      <c r="AX310" s="83">
        <v>125.98402025555056</v>
      </c>
    </row>
    <row r="311" spans="1:50" s="3" customFormat="1" ht="13.5" x14ac:dyDescent="0.25">
      <c r="A311" s="103">
        <f t="shared" si="113"/>
        <v>3</v>
      </c>
      <c r="B311" s="69">
        <f t="shared" si="113"/>
        <v>230</v>
      </c>
      <c r="C311" s="86" t="s">
        <v>471</v>
      </c>
      <c r="D311" s="69">
        <v>130905</v>
      </c>
      <c r="E311" s="27" t="s">
        <v>259</v>
      </c>
      <c r="F311" s="27" t="s">
        <v>472</v>
      </c>
      <c r="G311" s="83">
        <f t="shared" si="95"/>
        <v>2921.932642878101</v>
      </c>
      <c r="H311" s="83">
        <v>2</v>
      </c>
      <c r="I311" s="83">
        <v>18</v>
      </c>
      <c r="J311" s="83">
        <v>20</v>
      </c>
      <c r="K311" s="83">
        <v>38</v>
      </c>
      <c r="L311" s="83">
        <v>40</v>
      </c>
      <c r="M311" s="83">
        <v>40</v>
      </c>
      <c r="N311" s="83">
        <v>52</v>
      </c>
      <c r="O311" s="83">
        <v>47</v>
      </c>
      <c r="P311" s="83">
        <v>54</v>
      </c>
      <c r="Q311" s="83">
        <v>81.518296126842529</v>
      </c>
      <c r="R311" s="83">
        <v>81.518296126842529</v>
      </c>
      <c r="S311" s="83">
        <v>80.636063484777125</v>
      </c>
      <c r="T311" s="83">
        <v>79.753830842711736</v>
      </c>
      <c r="U311" s="83">
        <v>78.165812086994023</v>
      </c>
      <c r="V311" s="83">
        <v>76.401346802863245</v>
      </c>
      <c r="W311" s="83">
        <v>74.107541933493209</v>
      </c>
      <c r="X311" s="83">
        <v>69.872825251579314</v>
      </c>
      <c r="Y311" s="83">
        <v>65.285215512839258</v>
      </c>
      <c r="Z311" s="83">
        <v>60.521159245686121</v>
      </c>
      <c r="AA311" s="83">
        <v>55.580656450119896</v>
      </c>
      <c r="AB311" s="83">
        <v>52.051725881858324</v>
      </c>
      <c r="AC311" s="83">
        <v>51.875279353445244</v>
      </c>
      <c r="AD311" s="83">
        <v>53.286851580749882</v>
      </c>
      <c r="AE311" s="83">
        <v>272.43343986979409</v>
      </c>
      <c r="AF311" s="83">
        <v>238.5557064144829</v>
      </c>
      <c r="AG311" s="83">
        <v>199.20813057836628</v>
      </c>
      <c r="AH311" s="83">
        <v>189.32712498723387</v>
      </c>
      <c r="AI311" s="83">
        <v>134.45225465076624</v>
      </c>
      <c r="AJ311" s="83">
        <v>115.04313652532757</v>
      </c>
      <c r="AK311" s="83">
        <v>112.74933165595752</v>
      </c>
      <c r="AL311" s="83">
        <v>89.811282962257252</v>
      </c>
      <c r="AM311" s="83">
        <v>143.09813454300715</v>
      </c>
      <c r="AN311" s="83">
        <v>69.343485666340072</v>
      </c>
      <c r="AO311" s="83">
        <v>42.347166819138977</v>
      </c>
      <c r="AP311" s="83">
        <v>40.053361949768956</v>
      </c>
      <c r="AQ311" s="83">
        <v>43.935185574856689</v>
      </c>
      <c r="AR311" s="87">
        <v>72.695969706188578</v>
      </c>
      <c r="AS311" s="83">
        <v>1621.5435961161968</v>
      </c>
      <c r="AT311" s="83">
        <v>768.07173818213312</v>
      </c>
      <c r="AU311" s="83">
        <v>183.68083607801532</v>
      </c>
      <c r="AV311" s="83">
        <v>135.86382687807088</v>
      </c>
      <c r="AW311" s="83">
        <v>632.20791130406224</v>
      </c>
      <c r="AX311" s="83">
        <v>98.633609382911189</v>
      </c>
    </row>
    <row r="312" spans="1:50" s="3" customFormat="1" ht="13.5" x14ac:dyDescent="0.25">
      <c r="A312" s="103">
        <f t="shared" si="113"/>
        <v>4</v>
      </c>
      <c r="B312" s="69">
        <f t="shared" si="113"/>
        <v>231</v>
      </c>
      <c r="C312" s="86" t="s">
        <v>473</v>
      </c>
      <c r="D312" s="69">
        <v>130905</v>
      </c>
      <c r="E312" s="27" t="s">
        <v>259</v>
      </c>
      <c r="F312" s="27" t="s">
        <v>474</v>
      </c>
      <c r="G312" s="83">
        <f t="shared" si="95"/>
        <v>3339.7010086438781</v>
      </c>
      <c r="H312" s="83">
        <v>2</v>
      </c>
      <c r="I312" s="83">
        <v>21</v>
      </c>
      <c r="J312" s="83">
        <v>22</v>
      </c>
      <c r="K312" s="83">
        <v>43</v>
      </c>
      <c r="L312" s="83">
        <v>45</v>
      </c>
      <c r="M312" s="83">
        <v>46</v>
      </c>
      <c r="N312" s="83">
        <v>60</v>
      </c>
      <c r="O312" s="83">
        <v>53</v>
      </c>
      <c r="P312" s="83">
        <v>62</v>
      </c>
      <c r="Q312" s="83">
        <v>93.196476703505809</v>
      </c>
      <c r="R312" s="83">
        <v>93.196476703505809</v>
      </c>
      <c r="S312" s="83">
        <v>92.187856825762253</v>
      </c>
      <c r="T312" s="83">
        <v>91.179236948018669</v>
      </c>
      <c r="U312" s="83">
        <v>89.363721168080261</v>
      </c>
      <c r="V312" s="83">
        <v>87.346481412593121</v>
      </c>
      <c r="W312" s="83">
        <v>84.724069730459846</v>
      </c>
      <c r="X312" s="83">
        <v>79.882694317290714</v>
      </c>
      <c r="Y312" s="83">
        <v>74.637870953024148</v>
      </c>
      <c r="Z312" s="83">
        <v>69.191323613208866</v>
      </c>
      <c r="AA312" s="83">
        <v>63.543052297844874</v>
      </c>
      <c r="AB312" s="83">
        <v>59.508572786870602</v>
      </c>
      <c r="AC312" s="83">
        <v>59.306848811321892</v>
      </c>
      <c r="AD312" s="83">
        <v>60.920640615711598</v>
      </c>
      <c r="AE312" s="83">
        <v>311.46181824721424</v>
      </c>
      <c r="AF312" s="83">
        <v>272.73081494186118</v>
      </c>
      <c r="AG312" s="83">
        <v>227.74636839449801</v>
      </c>
      <c r="AH312" s="83">
        <v>216.44982576377004</v>
      </c>
      <c r="AI312" s="83">
        <v>153.71366936811998</v>
      </c>
      <c r="AJ312" s="83">
        <v>131.52403205776147</v>
      </c>
      <c r="AK312" s="83">
        <v>128.9016203756282</v>
      </c>
      <c r="AL312" s="83">
        <v>102.67750355429536</v>
      </c>
      <c r="AM312" s="83">
        <v>163.59814417000698</v>
      </c>
      <c r="AN312" s="83">
        <v>79.277522390644549</v>
      </c>
      <c r="AO312" s="83">
        <v>48.413754131691334</v>
      </c>
      <c r="AP312" s="83">
        <v>45.791342449558073</v>
      </c>
      <c r="AQ312" s="83">
        <v>50.229269911629764</v>
      </c>
      <c r="AR312" s="87">
        <v>83.110277926070125</v>
      </c>
      <c r="AS312" s="83">
        <v>1853.8433352926809</v>
      </c>
      <c r="AT312" s="83">
        <v>878.10446556355146</v>
      </c>
      <c r="AU312" s="83">
        <v>209.99465854621116</v>
      </c>
      <c r="AV312" s="83">
        <v>155.32746117250969</v>
      </c>
      <c r="AW312" s="83">
        <v>722.77700439104183</v>
      </c>
      <c r="AX312" s="83">
        <v>112.76370233173107</v>
      </c>
    </row>
    <row r="313" spans="1:50" s="3" customFormat="1" ht="13.5" x14ac:dyDescent="0.25">
      <c r="A313" s="103">
        <f t="shared" si="113"/>
        <v>5</v>
      </c>
      <c r="B313" s="69">
        <f t="shared" si="113"/>
        <v>232</v>
      </c>
      <c r="C313" s="106" t="s">
        <v>475</v>
      </c>
      <c r="D313" s="69">
        <v>130905</v>
      </c>
      <c r="E313" s="27" t="s">
        <v>259</v>
      </c>
      <c r="F313" s="27" t="s">
        <v>476</v>
      </c>
      <c r="G313" s="83">
        <f t="shared" si="95"/>
        <v>525.73748302038393</v>
      </c>
      <c r="H313" s="83">
        <v>0</v>
      </c>
      <c r="I313" s="83">
        <v>3</v>
      </c>
      <c r="J313" s="83">
        <v>4</v>
      </c>
      <c r="K313" s="83">
        <v>7</v>
      </c>
      <c r="L313" s="83">
        <v>7</v>
      </c>
      <c r="M313" s="83">
        <v>7</v>
      </c>
      <c r="N313" s="83">
        <v>9</v>
      </c>
      <c r="O313" s="83">
        <v>8</v>
      </c>
      <c r="P313" s="83">
        <v>10</v>
      </c>
      <c r="Q313" s="83">
        <v>14.690809182336089</v>
      </c>
      <c r="R313" s="83">
        <v>14.690809182336086</v>
      </c>
      <c r="S313" s="83">
        <v>14.531817740968815</v>
      </c>
      <c r="T313" s="83">
        <v>14.372826299601538</v>
      </c>
      <c r="U313" s="83">
        <v>14.086641705140449</v>
      </c>
      <c r="V313" s="83">
        <v>13.768658822405902</v>
      </c>
      <c r="W313" s="83">
        <v>13.355281074850991</v>
      </c>
      <c r="X313" s="83">
        <v>12.592122156288077</v>
      </c>
      <c r="Y313" s="83">
        <v>11.76536666117825</v>
      </c>
      <c r="Z313" s="83">
        <v>10.906812877794975</v>
      </c>
      <c r="AA313" s="83">
        <v>10.016460806138243</v>
      </c>
      <c r="AB313" s="83">
        <v>9.3804950406691479</v>
      </c>
      <c r="AC313" s="83">
        <v>9.3486967523956928</v>
      </c>
      <c r="AD313" s="83">
        <v>9.6030830585833318</v>
      </c>
      <c r="AE313" s="83">
        <v>49.096557094214106</v>
      </c>
      <c r="AF313" s="83">
        <v>42.991285745710798</v>
      </c>
      <c r="AG313" s="83">
        <v>35.900267460730397</v>
      </c>
      <c r="AH313" s="83">
        <v>34.119563317416933</v>
      </c>
      <c r="AI313" s="83">
        <v>24.230295664372512</v>
      </c>
      <c r="AJ313" s="83">
        <v>20.732483954292491</v>
      </c>
      <c r="AK313" s="83">
        <v>20.31910620673758</v>
      </c>
      <c r="AL313" s="83">
        <v>16.185328731188463</v>
      </c>
      <c r="AM313" s="83">
        <v>25.788411789771793</v>
      </c>
      <c r="AN313" s="83">
        <v>12.496727291467712</v>
      </c>
      <c r="AO313" s="83">
        <v>7.631589185629136</v>
      </c>
      <c r="AP313" s="83">
        <v>7.2182114380742259</v>
      </c>
      <c r="AQ313" s="83">
        <v>7.9177737800902301</v>
      </c>
      <c r="AR313" s="87">
        <v>13.10089476866335</v>
      </c>
      <c r="AS313" s="83">
        <v>292.22626923304904</v>
      </c>
      <c r="AT313" s="83">
        <v>138.41794885434848</v>
      </c>
      <c r="AU313" s="83">
        <v>33.102018092666384</v>
      </c>
      <c r="AV313" s="83">
        <v>24.48468197056015</v>
      </c>
      <c r="AW313" s="83">
        <v>113.93326688378833</v>
      </c>
      <c r="AX313" s="83">
        <v>17.7752431448612</v>
      </c>
    </row>
    <row r="314" spans="1:50" s="3" customFormat="1" ht="13.5" x14ac:dyDescent="0.25">
      <c r="A314" s="103">
        <f t="shared" si="113"/>
        <v>6</v>
      </c>
      <c r="B314" s="69">
        <f t="shared" si="113"/>
        <v>233</v>
      </c>
      <c r="C314" s="106" t="s">
        <v>477</v>
      </c>
      <c r="D314" s="69">
        <v>130905</v>
      </c>
      <c r="E314" s="27" t="s">
        <v>259</v>
      </c>
      <c r="F314" s="27" t="s">
        <v>478</v>
      </c>
      <c r="G314" s="83">
        <f t="shared" si="95"/>
        <v>1036.8185524341229</v>
      </c>
      <c r="H314" s="83">
        <v>1</v>
      </c>
      <c r="I314" s="83">
        <v>6</v>
      </c>
      <c r="J314" s="83">
        <v>7</v>
      </c>
      <c r="K314" s="83">
        <v>13</v>
      </c>
      <c r="L314" s="83">
        <v>14</v>
      </c>
      <c r="M314" s="83">
        <v>14</v>
      </c>
      <c r="N314" s="83">
        <v>19</v>
      </c>
      <c r="O314" s="83">
        <v>17</v>
      </c>
      <c r="P314" s="83">
        <v>19</v>
      </c>
      <c r="Q314" s="83">
        <v>28.930921939867201</v>
      </c>
      <c r="R314" s="83">
        <v>28.930921939867194</v>
      </c>
      <c r="S314" s="83">
        <v>28.617816724067765</v>
      </c>
      <c r="T314" s="83">
        <v>28.304711508268337</v>
      </c>
      <c r="U314" s="83">
        <v>27.741122119829367</v>
      </c>
      <c r="V314" s="83">
        <v>27.114911688230517</v>
      </c>
      <c r="W314" s="83">
        <v>26.300838127152002</v>
      </c>
      <c r="X314" s="83">
        <v>24.797933091314743</v>
      </c>
      <c r="Y314" s="83">
        <v>23.169785969157711</v>
      </c>
      <c r="Z314" s="83">
        <v>21.479017803840797</v>
      </c>
      <c r="AA314" s="83">
        <v>19.725628595363997</v>
      </c>
      <c r="AB314" s="83">
        <v>18.473207732166287</v>
      </c>
      <c r="AC314" s="83">
        <v>18.410586689006397</v>
      </c>
      <c r="AD314" s="83">
        <v>18.911555034285488</v>
      </c>
      <c r="AE314" s="83">
        <v>96.686890638863545</v>
      </c>
      <c r="AF314" s="83">
        <v>84.66365035216549</v>
      </c>
      <c r="AG314" s="83">
        <v>70.699157727510965</v>
      </c>
      <c r="AH314" s="83">
        <v>67.192379310557357</v>
      </c>
      <c r="AI314" s="83">
        <v>47.717234887832916</v>
      </c>
      <c r="AJ314" s="83">
        <v>40.828920140245486</v>
      </c>
      <c r="AK314" s="83">
        <v>40.014846579166971</v>
      </c>
      <c r="AL314" s="83">
        <v>31.874110968381832</v>
      </c>
      <c r="AM314" s="83">
        <v>50.78566600266732</v>
      </c>
      <c r="AN314" s="83">
        <v>24.610069961835087</v>
      </c>
      <c r="AO314" s="83">
        <v>15.029050358372569</v>
      </c>
      <c r="AP314" s="83">
        <v>14.214976797294058</v>
      </c>
      <c r="AQ314" s="83">
        <v>15.592639746811541</v>
      </c>
      <c r="AR314" s="87">
        <v>25.799869781872903</v>
      </c>
      <c r="AS314" s="83">
        <v>575.48738663934967</v>
      </c>
      <c r="AT314" s="83">
        <v>272.58940087498246</v>
      </c>
      <c r="AU314" s="83">
        <v>65.188505929441021</v>
      </c>
      <c r="AV314" s="83">
        <v>48.218203233111993</v>
      </c>
      <c r="AW314" s="83">
        <v>224.37119764187048</v>
      </c>
      <c r="AX314" s="83">
        <v>35.005163126376118</v>
      </c>
    </row>
    <row r="315" spans="1:50" s="3" customFormat="1" ht="13.5" x14ac:dyDescent="0.25">
      <c r="A315" s="104"/>
      <c r="B315" s="69"/>
      <c r="C315" s="88"/>
      <c r="D315" s="69">
        <v>130906</v>
      </c>
      <c r="E315" s="10" t="s">
        <v>780</v>
      </c>
      <c r="F315" s="15"/>
      <c r="G315" s="89">
        <f t="shared" si="95"/>
        <v>15366</v>
      </c>
      <c r="H315" s="89">
        <f>SUM(H316:H319)</f>
        <v>5</v>
      </c>
      <c r="I315" s="89">
        <f t="shared" ref="I315:P315" si="114">SUM(I316:I319)</f>
        <v>134</v>
      </c>
      <c r="J315" s="89">
        <f t="shared" si="114"/>
        <v>164</v>
      </c>
      <c r="K315" s="89">
        <f t="shared" si="114"/>
        <v>298</v>
      </c>
      <c r="L315" s="89">
        <f t="shared" si="114"/>
        <v>314</v>
      </c>
      <c r="M315" s="89">
        <f t="shared" si="114"/>
        <v>331</v>
      </c>
      <c r="N315" s="89">
        <f t="shared" si="114"/>
        <v>363</v>
      </c>
      <c r="O315" s="89">
        <f t="shared" si="114"/>
        <v>427</v>
      </c>
      <c r="P315" s="89">
        <f t="shared" si="114"/>
        <v>383</v>
      </c>
      <c r="Q315" s="89">
        <v>448.00000000000006</v>
      </c>
      <c r="R315" s="89">
        <v>446.00000000000006</v>
      </c>
      <c r="S315" s="89">
        <v>439.99999999999994</v>
      </c>
      <c r="T315" s="89">
        <v>431.00000000000006</v>
      </c>
      <c r="U315" s="89">
        <v>416</v>
      </c>
      <c r="V315" s="89">
        <v>398</v>
      </c>
      <c r="W315" s="89">
        <v>380</v>
      </c>
      <c r="X315" s="89">
        <v>362</v>
      </c>
      <c r="Y315" s="89">
        <v>345</v>
      </c>
      <c r="Z315" s="89">
        <v>324</v>
      </c>
      <c r="AA315" s="89">
        <v>304.00000000000006</v>
      </c>
      <c r="AB315" s="89">
        <v>286</v>
      </c>
      <c r="AC315" s="89">
        <v>276</v>
      </c>
      <c r="AD315" s="89">
        <v>272</v>
      </c>
      <c r="AE315" s="89">
        <v>1258</v>
      </c>
      <c r="AF315" s="89">
        <v>1072</v>
      </c>
      <c r="AG315" s="89">
        <v>1052</v>
      </c>
      <c r="AH315" s="89">
        <v>971</v>
      </c>
      <c r="AI315" s="89">
        <v>659</v>
      </c>
      <c r="AJ315" s="89">
        <v>560</v>
      </c>
      <c r="AK315" s="89">
        <v>582.99999999999989</v>
      </c>
      <c r="AL315" s="89">
        <v>398</v>
      </c>
      <c r="AM315" s="89">
        <v>491.00000000000006</v>
      </c>
      <c r="AN315" s="89">
        <v>386</v>
      </c>
      <c r="AO315" s="89">
        <v>300</v>
      </c>
      <c r="AP315" s="89">
        <v>179.00000000000003</v>
      </c>
      <c r="AQ315" s="89">
        <v>213.00000000000003</v>
      </c>
      <c r="AR315" s="90">
        <v>395</v>
      </c>
      <c r="AS315" s="89">
        <v>8043.9999999999991</v>
      </c>
      <c r="AT315" s="89">
        <v>3741</v>
      </c>
      <c r="AU315" s="89">
        <v>923</v>
      </c>
      <c r="AV315" s="89">
        <v>747.99999999999989</v>
      </c>
      <c r="AW315" s="89">
        <v>2993</v>
      </c>
      <c r="AX315" s="89">
        <v>536</v>
      </c>
    </row>
    <row r="316" spans="1:50" s="3" customFormat="1" ht="13.5" x14ac:dyDescent="0.25">
      <c r="A316" s="103">
        <v>1</v>
      </c>
      <c r="B316" s="69">
        <f>+B314+1</f>
        <v>234</v>
      </c>
      <c r="C316" s="86" t="s">
        <v>479</v>
      </c>
      <c r="D316" s="69">
        <v>130906</v>
      </c>
      <c r="E316" s="27" t="s">
        <v>259</v>
      </c>
      <c r="F316" s="27" t="s">
        <v>87</v>
      </c>
      <c r="G316" s="83">
        <f t="shared" si="95"/>
        <v>5574.0152808704597</v>
      </c>
      <c r="H316" s="83">
        <v>2</v>
      </c>
      <c r="I316" s="83">
        <v>48</v>
      </c>
      <c r="J316" s="83">
        <v>60</v>
      </c>
      <c r="K316" s="83">
        <v>108</v>
      </c>
      <c r="L316" s="83">
        <v>114</v>
      </c>
      <c r="M316" s="83">
        <v>120</v>
      </c>
      <c r="N316" s="83">
        <v>132</v>
      </c>
      <c r="O316" s="83">
        <v>155</v>
      </c>
      <c r="P316" s="83">
        <v>139</v>
      </c>
      <c r="Q316" s="83">
        <v>162.49772421358239</v>
      </c>
      <c r="R316" s="83">
        <v>161.77228794477176</v>
      </c>
      <c r="S316" s="83">
        <v>159.59597913833983</v>
      </c>
      <c r="T316" s="83">
        <v>156.33151592869197</v>
      </c>
      <c r="U316" s="83">
        <v>150.89074391261224</v>
      </c>
      <c r="V316" s="83">
        <v>144.36181749331652</v>
      </c>
      <c r="W316" s="83">
        <v>137.83289107402078</v>
      </c>
      <c r="X316" s="83">
        <v>131.30396465472504</v>
      </c>
      <c r="Y316" s="83">
        <v>125.13775636983465</v>
      </c>
      <c r="Z316" s="83">
        <v>117.52067554732297</v>
      </c>
      <c r="AA316" s="83">
        <v>110.26631285921663</v>
      </c>
      <c r="AB316" s="83">
        <v>103.7373864399209</v>
      </c>
      <c r="AC316" s="83">
        <v>100.11020509586771</v>
      </c>
      <c r="AD316" s="83">
        <v>98.659332558246447</v>
      </c>
      <c r="AE316" s="83">
        <v>456.29941308188978</v>
      </c>
      <c r="AF316" s="83">
        <v>388.83384008250067</v>
      </c>
      <c r="AG316" s="83">
        <v>381.5794773943943</v>
      </c>
      <c r="AH316" s="83">
        <v>352.19930850756361</v>
      </c>
      <c r="AI316" s="83">
        <v>239.03125057310447</v>
      </c>
      <c r="AJ316" s="83">
        <v>203.12215526697798</v>
      </c>
      <c r="AK316" s="83">
        <v>211.46467235830028</v>
      </c>
      <c r="AL316" s="83">
        <v>144.36181749331652</v>
      </c>
      <c r="AM316" s="83">
        <v>178.09460399301108</v>
      </c>
      <c r="AN316" s="83">
        <v>140.00919988045268</v>
      </c>
      <c r="AO316" s="83">
        <v>108.81544032159535</v>
      </c>
      <c r="AP316" s="83">
        <v>64.926546058551892</v>
      </c>
      <c r="AQ316" s="83">
        <v>77.258962628332696</v>
      </c>
      <c r="AR316" s="87">
        <v>143.27366309010054</v>
      </c>
      <c r="AS316" s="83">
        <v>2917.704673156376</v>
      </c>
      <c r="AT316" s="83">
        <v>1356.928540810294</v>
      </c>
      <c r="AU316" s="83">
        <v>334.78883805610832</v>
      </c>
      <c r="AV316" s="83">
        <v>271.31316453517769</v>
      </c>
      <c r="AW316" s="83">
        <v>1085.6153762751162</v>
      </c>
      <c r="AX316" s="83">
        <v>194.41692004125034</v>
      </c>
    </row>
    <row r="317" spans="1:50" s="3" customFormat="1" ht="13.5" x14ac:dyDescent="0.25">
      <c r="A317" s="103">
        <f t="shared" ref="A317:B319" si="115">+A316+1</f>
        <v>2</v>
      </c>
      <c r="B317" s="69">
        <f t="shared" si="115"/>
        <v>235</v>
      </c>
      <c r="C317" s="86" t="s">
        <v>480</v>
      </c>
      <c r="D317" s="69">
        <v>130906</v>
      </c>
      <c r="E317" s="27" t="s">
        <v>259</v>
      </c>
      <c r="F317" s="27" t="s">
        <v>177</v>
      </c>
      <c r="G317" s="83">
        <f t="shared" si="95"/>
        <v>4346.5095588334798</v>
      </c>
      <c r="H317" s="83">
        <v>1</v>
      </c>
      <c r="I317" s="83">
        <v>38</v>
      </c>
      <c r="J317" s="83">
        <v>46</v>
      </c>
      <c r="K317" s="83">
        <v>84</v>
      </c>
      <c r="L317" s="83">
        <v>89</v>
      </c>
      <c r="M317" s="83">
        <v>94</v>
      </c>
      <c r="N317" s="83">
        <v>103</v>
      </c>
      <c r="O317" s="83">
        <v>121</v>
      </c>
      <c r="P317" s="83">
        <v>108</v>
      </c>
      <c r="Q317" s="83">
        <v>126.70824772508669</v>
      </c>
      <c r="R317" s="83">
        <v>126.14258590488538</v>
      </c>
      <c r="S317" s="83">
        <v>124.44560044428155</v>
      </c>
      <c r="T317" s="83">
        <v>121.90012225337581</v>
      </c>
      <c r="U317" s="83">
        <v>117.65765860186622</v>
      </c>
      <c r="V317" s="83">
        <v>112.56670222005469</v>
      </c>
      <c r="W317" s="83">
        <v>107.47574583824316</v>
      </c>
      <c r="X317" s="83">
        <v>102.38478945643166</v>
      </c>
      <c r="Y317" s="83">
        <v>97.576663984720753</v>
      </c>
      <c r="Z317" s="83">
        <v>91.637214872607345</v>
      </c>
      <c r="AA317" s="83">
        <v>85.980596670594537</v>
      </c>
      <c r="AB317" s="83">
        <v>80.889640288782985</v>
      </c>
      <c r="AC317" s="83">
        <v>78.061331187776602</v>
      </c>
      <c r="AD317" s="83">
        <v>76.930007547374032</v>
      </c>
      <c r="AE317" s="83">
        <v>355.80128490660496</v>
      </c>
      <c r="AF317" s="83">
        <v>303.19473562788602</v>
      </c>
      <c r="AG317" s="83">
        <v>297.53811742587322</v>
      </c>
      <c r="AH317" s="83">
        <v>274.62881370772135</v>
      </c>
      <c r="AI317" s="83">
        <v>186.38556975632167</v>
      </c>
      <c r="AJ317" s="83">
        <v>158.38530965635834</v>
      </c>
      <c r="AK317" s="83">
        <v>164.89042058867304</v>
      </c>
      <c r="AL317" s="83">
        <v>112.56670222005469</v>
      </c>
      <c r="AM317" s="83">
        <v>138.86997685941421</v>
      </c>
      <c r="AN317" s="83">
        <v>109.17273129884701</v>
      </c>
      <c r="AO317" s="83">
        <v>84.849273030191981</v>
      </c>
      <c r="AP317" s="83">
        <v>50.626732908014546</v>
      </c>
      <c r="AQ317" s="83">
        <v>60.242983851436307</v>
      </c>
      <c r="AR317" s="87">
        <v>111.71820948975277</v>
      </c>
      <c r="AS317" s="83">
        <v>2275.0918408495472</v>
      </c>
      <c r="AT317" s="83">
        <v>1058.0704346864939</v>
      </c>
      <c r="AU317" s="83">
        <v>261.05293002289068</v>
      </c>
      <c r="AV317" s="83">
        <v>211.55752075527866</v>
      </c>
      <c r="AW317" s="83">
        <v>846.51291393121528</v>
      </c>
      <c r="AX317" s="83">
        <v>151.59736781394298</v>
      </c>
    </row>
    <row r="318" spans="1:50" s="3" customFormat="1" ht="13.5" x14ac:dyDescent="0.25">
      <c r="A318" s="103">
        <f t="shared" si="115"/>
        <v>3</v>
      </c>
      <c r="B318" s="69">
        <f t="shared" si="115"/>
        <v>236</v>
      </c>
      <c r="C318" s="86" t="s">
        <v>481</v>
      </c>
      <c r="D318" s="69">
        <v>130906</v>
      </c>
      <c r="E318" s="27" t="s">
        <v>259</v>
      </c>
      <c r="F318" s="27" t="s">
        <v>175</v>
      </c>
      <c r="G318" s="83">
        <f t="shared" si="95"/>
        <v>3486.9558777754023</v>
      </c>
      <c r="H318" s="83">
        <v>1</v>
      </c>
      <c r="I318" s="83">
        <v>31</v>
      </c>
      <c r="J318" s="83">
        <v>37</v>
      </c>
      <c r="K318" s="83">
        <v>68</v>
      </c>
      <c r="L318" s="83">
        <v>71</v>
      </c>
      <c r="M318" s="83">
        <v>75</v>
      </c>
      <c r="N318" s="83">
        <v>82</v>
      </c>
      <c r="O318" s="83">
        <v>97</v>
      </c>
      <c r="P318" s="83">
        <v>87</v>
      </c>
      <c r="Q318" s="83">
        <v>101.66914967874568</v>
      </c>
      <c r="R318" s="83">
        <v>101.21526954625129</v>
      </c>
      <c r="S318" s="83">
        <v>99.853629148768078</v>
      </c>
      <c r="T318" s="83">
        <v>97.811168552543293</v>
      </c>
      <c r="U318" s="83">
        <v>94.407067558835266</v>
      </c>
      <c r="V318" s="83">
        <v>90.322146366385667</v>
      </c>
      <c r="W318" s="83">
        <v>86.237225173936068</v>
      </c>
      <c r="X318" s="83">
        <v>82.152303981486455</v>
      </c>
      <c r="Y318" s="83">
        <v>78.294322855284065</v>
      </c>
      <c r="Z318" s="83">
        <v>73.528581464092852</v>
      </c>
      <c r="AA318" s="83">
        <v>68.989780139148849</v>
      </c>
      <c r="AB318" s="83">
        <v>64.90485894669925</v>
      </c>
      <c r="AC318" s="83">
        <v>62.635458284227248</v>
      </c>
      <c r="AD318" s="83">
        <v>61.727698019238446</v>
      </c>
      <c r="AE318" s="83">
        <v>285.49060333897785</v>
      </c>
      <c r="AF318" s="83">
        <v>243.27975101699855</v>
      </c>
      <c r="AG318" s="83">
        <v>238.74094969205461</v>
      </c>
      <c r="AH318" s="83">
        <v>220.35880432603136</v>
      </c>
      <c r="AI318" s="83">
        <v>149.55350365690492</v>
      </c>
      <c r="AJ318" s="83">
        <v>127.08643709843211</v>
      </c>
      <c r="AK318" s="83">
        <v>132.30605862211769</v>
      </c>
      <c r="AL318" s="83">
        <v>90.322146366385667</v>
      </c>
      <c r="AM318" s="83">
        <v>111.4275725273753</v>
      </c>
      <c r="AN318" s="83">
        <v>87.598865571419267</v>
      </c>
      <c r="AO318" s="83">
        <v>68.082019874160054</v>
      </c>
      <c r="AP318" s="83">
        <v>40.62227185824883</v>
      </c>
      <c r="AQ318" s="83">
        <v>48.338234110653637</v>
      </c>
      <c r="AR318" s="87">
        <v>89.641326167644067</v>
      </c>
      <c r="AS318" s="83">
        <v>1825.5058928924782</v>
      </c>
      <c r="AT318" s="83">
        <v>848.98278783077592</v>
      </c>
      <c r="AU318" s="83">
        <v>209.46568114616576</v>
      </c>
      <c r="AV318" s="83">
        <v>169.75116955290574</v>
      </c>
      <c r="AW318" s="83">
        <v>679.23161827787021</v>
      </c>
      <c r="AX318" s="83">
        <v>121.63987550849929</v>
      </c>
    </row>
    <row r="319" spans="1:50" s="3" customFormat="1" ht="13.5" x14ac:dyDescent="0.25">
      <c r="A319" s="103">
        <f t="shared" si="115"/>
        <v>4</v>
      </c>
      <c r="B319" s="69">
        <f t="shared" si="115"/>
        <v>237</v>
      </c>
      <c r="C319" s="86" t="s">
        <v>482</v>
      </c>
      <c r="D319" s="69">
        <v>130906</v>
      </c>
      <c r="E319" s="27" t="s">
        <v>259</v>
      </c>
      <c r="F319" s="27" t="s">
        <v>176</v>
      </c>
      <c r="G319" s="83">
        <f t="shared" si="95"/>
        <v>1958.5192825206577</v>
      </c>
      <c r="H319" s="83">
        <v>1</v>
      </c>
      <c r="I319" s="83">
        <v>17</v>
      </c>
      <c r="J319" s="83">
        <v>21</v>
      </c>
      <c r="K319" s="83">
        <v>38</v>
      </c>
      <c r="L319" s="83">
        <v>40</v>
      </c>
      <c r="M319" s="83">
        <v>42</v>
      </c>
      <c r="N319" s="83">
        <v>46</v>
      </c>
      <c r="O319" s="83">
        <v>54</v>
      </c>
      <c r="P319" s="83">
        <v>49</v>
      </c>
      <c r="Q319" s="83">
        <v>57.12487838258528</v>
      </c>
      <c r="R319" s="83">
        <v>56.869856604091595</v>
      </c>
      <c r="S319" s="83">
        <v>56.104791268610533</v>
      </c>
      <c r="T319" s="83">
        <v>54.957193265388966</v>
      </c>
      <c r="U319" s="83">
        <v>53.04452992668633</v>
      </c>
      <c r="V319" s="83">
        <v>50.749333920243174</v>
      </c>
      <c r="W319" s="83">
        <v>48.454137913800004</v>
      </c>
      <c r="X319" s="83">
        <v>46.158941907356848</v>
      </c>
      <c r="Y319" s="83">
        <v>43.991256790160534</v>
      </c>
      <c r="Z319" s="83">
        <v>41.313528115976844</v>
      </c>
      <c r="AA319" s="83">
        <v>38.76331033104001</v>
      </c>
      <c r="AB319" s="83">
        <v>36.468114324596854</v>
      </c>
      <c r="AC319" s="83">
        <v>35.19300543212843</v>
      </c>
      <c r="AD319" s="83">
        <v>34.682961875141054</v>
      </c>
      <c r="AE319" s="83">
        <v>160.40869867252741</v>
      </c>
      <c r="AF319" s="83">
        <v>136.69167327261479</v>
      </c>
      <c r="AG319" s="83">
        <v>134.14145548767792</v>
      </c>
      <c r="AH319" s="83">
        <v>123.8130734586837</v>
      </c>
      <c r="AI319" s="83">
        <v>84.029676013668961</v>
      </c>
      <c r="AJ319" s="83">
        <v>71.406097978231585</v>
      </c>
      <c r="AK319" s="83">
        <v>74.338848430908953</v>
      </c>
      <c r="AL319" s="83">
        <v>50.749333920243174</v>
      </c>
      <c r="AM319" s="83">
        <v>62.607846620199496</v>
      </c>
      <c r="AN319" s="83">
        <v>49.219203249281065</v>
      </c>
      <c r="AO319" s="83">
        <v>38.253266774052634</v>
      </c>
      <c r="AP319" s="83">
        <v>22.824449175184743</v>
      </c>
      <c r="AQ319" s="83">
        <v>27.15981940957737</v>
      </c>
      <c r="AR319" s="87">
        <v>50.366801252502647</v>
      </c>
      <c r="AS319" s="83">
        <v>1025.6975931015979</v>
      </c>
      <c r="AT319" s="83">
        <v>477.01823667243639</v>
      </c>
      <c r="AU319" s="83">
        <v>117.6925507748353</v>
      </c>
      <c r="AV319" s="83">
        <v>95.378145156637899</v>
      </c>
      <c r="AW319" s="83">
        <v>381.64009151579847</v>
      </c>
      <c r="AX319" s="83">
        <v>68.345836636307382</v>
      </c>
    </row>
    <row r="320" spans="1:50" s="3" customFormat="1" ht="13.5" x14ac:dyDescent="0.25">
      <c r="A320" s="104"/>
      <c r="B320" s="69"/>
      <c r="C320" s="88"/>
      <c r="D320" s="69">
        <v>130907</v>
      </c>
      <c r="E320" s="10" t="s">
        <v>781</v>
      </c>
      <c r="F320" s="15"/>
      <c r="G320" s="89">
        <f t="shared" si="95"/>
        <v>10108.266307204432</v>
      </c>
      <c r="H320" s="89">
        <f>SUM(H321:H326)</f>
        <v>6</v>
      </c>
      <c r="I320" s="89">
        <f t="shared" ref="I320:AX320" si="116">SUM(I321:I326)</f>
        <v>105</v>
      </c>
      <c r="J320" s="89">
        <f t="shared" si="116"/>
        <v>89</v>
      </c>
      <c r="K320" s="89">
        <f t="shared" si="116"/>
        <v>194</v>
      </c>
      <c r="L320" s="89">
        <f t="shared" si="116"/>
        <v>160</v>
      </c>
      <c r="M320" s="89">
        <f t="shared" si="116"/>
        <v>202</v>
      </c>
      <c r="N320" s="89">
        <f t="shared" si="116"/>
        <v>228</v>
      </c>
      <c r="O320" s="89">
        <f t="shared" si="116"/>
        <v>232</v>
      </c>
      <c r="P320" s="89">
        <f t="shared" si="116"/>
        <v>241</v>
      </c>
      <c r="Q320" s="89">
        <f t="shared" si="116"/>
        <v>278</v>
      </c>
      <c r="R320" s="89">
        <f t="shared" si="116"/>
        <v>280.47984504453063</v>
      </c>
      <c r="S320" s="89">
        <f t="shared" si="116"/>
        <v>282.76712909857918</v>
      </c>
      <c r="T320" s="89">
        <f t="shared" si="116"/>
        <v>282</v>
      </c>
      <c r="U320" s="89">
        <f t="shared" si="116"/>
        <v>281.24227306254681</v>
      </c>
      <c r="V320" s="89">
        <f t="shared" si="116"/>
        <v>282</v>
      </c>
      <c r="W320" s="89">
        <f t="shared" si="116"/>
        <v>274</v>
      </c>
      <c r="X320" s="89">
        <f t="shared" si="116"/>
        <v>252</v>
      </c>
      <c r="Y320" s="89">
        <f t="shared" si="116"/>
        <v>223.7838760356245</v>
      </c>
      <c r="Z320" s="89">
        <f t="shared" si="116"/>
        <v>194</v>
      </c>
      <c r="AA320" s="89">
        <f t="shared" si="116"/>
        <v>163.27576693663747</v>
      </c>
      <c r="AB320" s="89">
        <f t="shared" si="116"/>
        <v>140.5023505402815</v>
      </c>
      <c r="AC320" s="89">
        <f t="shared" si="116"/>
        <v>138.21506648623296</v>
      </c>
      <c r="AD320" s="89">
        <f t="shared" si="116"/>
        <v>145</v>
      </c>
      <c r="AE320" s="89">
        <f t="shared" si="116"/>
        <v>792.99999999999989</v>
      </c>
      <c r="AF320" s="89">
        <f t="shared" si="116"/>
        <v>777</v>
      </c>
      <c r="AG320" s="89">
        <f t="shared" si="116"/>
        <v>735</v>
      </c>
      <c r="AH320" s="89">
        <f t="shared" si="116"/>
        <v>603.99999999999989</v>
      </c>
      <c r="AI320" s="89">
        <f t="shared" si="116"/>
        <v>450</v>
      </c>
      <c r="AJ320" s="89">
        <f t="shared" si="116"/>
        <v>400</v>
      </c>
      <c r="AK320" s="89">
        <f t="shared" si="116"/>
        <v>396</v>
      </c>
      <c r="AL320" s="89">
        <f t="shared" si="116"/>
        <v>397</v>
      </c>
      <c r="AM320" s="89">
        <f t="shared" si="116"/>
        <v>327</v>
      </c>
      <c r="AN320" s="89">
        <f t="shared" si="116"/>
        <v>245.99999999999997</v>
      </c>
      <c r="AO320" s="89">
        <f t="shared" si="116"/>
        <v>188</v>
      </c>
      <c r="AP320" s="89">
        <f t="shared" si="116"/>
        <v>184</v>
      </c>
      <c r="AQ320" s="89">
        <f t="shared" si="116"/>
        <v>137</v>
      </c>
      <c r="AR320" s="89">
        <f t="shared" si="116"/>
        <v>280</v>
      </c>
      <c r="AS320" s="89">
        <f t="shared" si="116"/>
        <v>5505.9999999999991</v>
      </c>
      <c r="AT320" s="89">
        <f t="shared" si="116"/>
        <v>2440</v>
      </c>
      <c r="AU320" s="89">
        <f t="shared" si="116"/>
        <v>674</v>
      </c>
      <c r="AV320" s="89">
        <f t="shared" si="116"/>
        <v>391.99999999999994</v>
      </c>
      <c r="AW320" s="89">
        <f t="shared" si="116"/>
        <v>2047.9999999999995</v>
      </c>
      <c r="AX320" s="89">
        <f t="shared" si="116"/>
        <v>379</v>
      </c>
    </row>
    <row r="321" spans="1:50" s="3" customFormat="1" ht="13.5" x14ac:dyDescent="0.25">
      <c r="A321" s="103">
        <v>1</v>
      </c>
      <c r="B321" s="69">
        <f>+B319+1</f>
        <v>238</v>
      </c>
      <c r="C321" s="86" t="s">
        <v>483</v>
      </c>
      <c r="D321" s="69">
        <v>130907</v>
      </c>
      <c r="E321" s="27" t="s">
        <v>242</v>
      </c>
      <c r="F321" s="27" t="s">
        <v>88</v>
      </c>
      <c r="G321" s="83">
        <f t="shared" si="95"/>
        <v>3571.1896196464031</v>
      </c>
      <c r="H321" s="83">
        <v>2</v>
      </c>
      <c r="I321" s="83">
        <v>37</v>
      </c>
      <c r="J321" s="83">
        <v>31</v>
      </c>
      <c r="K321" s="83">
        <v>68</v>
      </c>
      <c r="L321" s="83">
        <v>57</v>
      </c>
      <c r="M321" s="83">
        <v>71</v>
      </c>
      <c r="N321" s="83">
        <v>81</v>
      </c>
      <c r="O321" s="83">
        <v>82</v>
      </c>
      <c r="P321" s="83">
        <v>85</v>
      </c>
      <c r="Q321" s="83">
        <v>98.221524603061809</v>
      </c>
      <c r="R321" s="83">
        <v>98.928154276465136</v>
      </c>
      <c r="S321" s="83">
        <v>99.988098786570106</v>
      </c>
      <c r="T321" s="83">
        <v>99.634783949868435</v>
      </c>
      <c r="U321" s="83">
        <v>99.281469113166779</v>
      </c>
      <c r="V321" s="83">
        <v>99.634783949868464</v>
      </c>
      <c r="W321" s="83">
        <v>96.808265256255169</v>
      </c>
      <c r="X321" s="83">
        <v>89.035338848818611</v>
      </c>
      <c r="Y321" s="83">
        <v>79.142523421172115</v>
      </c>
      <c r="Z321" s="83">
        <v>68.543078320122277</v>
      </c>
      <c r="AA321" s="83">
        <v>57.590318382370775</v>
      </c>
      <c r="AB321" s="83">
        <v>49.817391974934232</v>
      </c>
      <c r="AC321" s="83">
        <v>48.757447464829248</v>
      </c>
      <c r="AD321" s="83">
        <v>51.230651321740886</v>
      </c>
      <c r="AE321" s="83">
        <v>280.17866550441732</v>
      </c>
      <c r="AF321" s="83">
        <v>274.52562811719076</v>
      </c>
      <c r="AG321" s="83">
        <v>259.68640497572096</v>
      </c>
      <c r="AH321" s="83">
        <v>213.40216136780333</v>
      </c>
      <c r="AI321" s="83">
        <v>158.99167651574754</v>
      </c>
      <c r="AJ321" s="83">
        <v>141.32593468066446</v>
      </c>
      <c r="AK321" s="83">
        <v>139.91267533385781</v>
      </c>
      <c r="AL321" s="83">
        <v>140.26599017055946</v>
      </c>
      <c r="AM321" s="83">
        <v>115.53395160144321</v>
      </c>
      <c r="AN321" s="83">
        <v>86.915449828608644</v>
      </c>
      <c r="AO321" s="83">
        <v>66.423189299912309</v>
      </c>
      <c r="AP321" s="83">
        <v>65.009929953105654</v>
      </c>
      <c r="AQ321" s="83">
        <v>48.404132628127577</v>
      </c>
      <c r="AR321" s="87">
        <v>98.928154276465122</v>
      </c>
      <c r="AS321" s="83">
        <v>1945.3514908793463</v>
      </c>
      <c r="AT321" s="83">
        <v>862.08820155205319</v>
      </c>
      <c r="AU321" s="83">
        <v>238.13419993691966</v>
      </c>
      <c r="AV321" s="83">
        <v>138.49941598705118</v>
      </c>
      <c r="AW321" s="83">
        <v>723.58878556500201</v>
      </c>
      <c r="AX321" s="83">
        <v>133.90632310992956</v>
      </c>
    </row>
    <row r="322" spans="1:50" s="3" customFormat="1" ht="15" customHeight="1" x14ac:dyDescent="0.25">
      <c r="A322" s="103">
        <f t="shared" ref="A322:B326" si="117">+A321+1</f>
        <v>2</v>
      </c>
      <c r="B322" s="86">
        <f t="shared" si="117"/>
        <v>239</v>
      </c>
      <c r="C322" s="86" t="s">
        <v>484</v>
      </c>
      <c r="D322" s="86">
        <v>130907</v>
      </c>
      <c r="E322" s="27" t="s">
        <v>259</v>
      </c>
      <c r="F322" s="27" t="s">
        <v>585</v>
      </c>
      <c r="G322" s="83">
        <f t="shared" si="95"/>
        <v>1203.0159197432165</v>
      </c>
      <c r="H322" s="83">
        <v>1</v>
      </c>
      <c r="I322" s="83">
        <v>13</v>
      </c>
      <c r="J322" s="83">
        <v>10</v>
      </c>
      <c r="K322" s="83">
        <v>23</v>
      </c>
      <c r="L322" s="83">
        <v>19</v>
      </c>
      <c r="M322" s="83">
        <v>24</v>
      </c>
      <c r="N322" s="83">
        <v>27</v>
      </c>
      <c r="O322" s="83">
        <v>28</v>
      </c>
      <c r="P322" s="83">
        <v>29</v>
      </c>
      <c r="Q322" s="83">
        <v>33.045010991501741</v>
      </c>
      <c r="R322" s="83">
        <v>34</v>
      </c>
      <c r="S322" s="83">
        <v>33</v>
      </c>
      <c r="T322" s="83">
        <v>33.995298919437005</v>
      </c>
      <c r="U322" s="83">
        <v>34</v>
      </c>
      <c r="V322" s="83">
        <v>33.995298919437019</v>
      </c>
      <c r="W322" s="83">
        <v>33.094723063566462</v>
      </c>
      <c r="X322" s="83">
        <v>29.868139459922432</v>
      </c>
      <c r="Y322" s="83">
        <v>26</v>
      </c>
      <c r="Z322" s="83">
        <v>23.088964504860925</v>
      </c>
      <c r="AA322" s="83">
        <v>20</v>
      </c>
      <c r="AB322" s="83">
        <v>16</v>
      </c>
      <c r="AC322" s="83">
        <v>17</v>
      </c>
      <c r="AD322" s="83">
        <v>17.447937387653781</v>
      </c>
      <c r="AE322" s="83">
        <v>94.394581713168606</v>
      </c>
      <c r="AF322" s="83">
        <v>91.593430001427492</v>
      </c>
      <c r="AG322" s="83">
        <v>86.615406758107127</v>
      </c>
      <c r="AH322" s="83">
        <v>72.493477118226764</v>
      </c>
      <c r="AI322" s="83">
        <v>53.907391892718636</v>
      </c>
      <c r="AJ322" s="83">
        <v>48.028792793527657</v>
      </c>
      <c r="AK322" s="83">
        <v>47.078504865592407</v>
      </c>
      <c r="AL322" s="83">
        <v>47.316076847576227</v>
      </c>
      <c r="AM322" s="83">
        <v>38.686038108708871</v>
      </c>
      <c r="AN322" s="83">
        <v>29.442707568019522</v>
      </c>
      <c r="AO322" s="83">
        <v>21.663532612958008</v>
      </c>
      <c r="AP322" s="83">
        <v>21.713244685022737</v>
      </c>
      <c r="AQ322" s="83">
        <v>15.547361531783231</v>
      </c>
      <c r="AR322" s="87">
        <v>32.520154955469366</v>
      </c>
      <c r="AS322" s="83">
        <v>655.0713328029085</v>
      </c>
      <c r="AT322" s="83">
        <v>289.67563604051884</v>
      </c>
      <c r="AU322" s="83">
        <v>80.123515857094134</v>
      </c>
      <c r="AV322" s="83">
        <v>47.128216937657115</v>
      </c>
      <c r="AW322" s="83">
        <v>243.54741910286168</v>
      </c>
      <c r="AX322" s="83">
        <v>45.039781171867475</v>
      </c>
    </row>
    <row r="323" spans="1:50" s="3" customFormat="1" ht="13.5" x14ac:dyDescent="0.25">
      <c r="A323" s="103">
        <f t="shared" si="117"/>
        <v>3</v>
      </c>
      <c r="B323" s="69">
        <f t="shared" si="117"/>
        <v>240</v>
      </c>
      <c r="C323" s="86" t="s">
        <v>485</v>
      </c>
      <c r="D323" s="69">
        <v>130907</v>
      </c>
      <c r="E323" s="27" t="s">
        <v>259</v>
      </c>
      <c r="F323" s="27" t="s">
        <v>486</v>
      </c>
      <c r="G323" s="83">
        <f t="shared" si="95"/>
        <v>1338.7775097463784</v>
      </c>
      <c r="H323" s="83">
        <v>1</v>
      </c>
      <c r="I323" s="83">
        <v>14</v>
      </c>
      <c r="J323" s="83">
        <v>12</v>
      </c>
      <c r="K323" s="83">
        <v>26</v>
      </c>
      <c r="L323" s="83">
        <v>21</v>
      </c>
      <c r="M323" s="83">
        <v>27</v>
      </c>
      <c r="N323" s="83">
        <v>30</v>
      </c>
      <c r="O323" s="83">
        <v>31</v>
      </c>
      <c r="P323" s="83">
        <v>32</v>
      </c>
      <c r="Q323" s="83">
        <v>36.804219603377391</v>
      </c>
      <c r="R323" s="83">
        <v>37.068998161675069</v>
      </c>
      <c r="S323" s="83">
        <v>37.466165999121586</v>
      </c>
      <c r="T323" s="83">
        <v>37.333776719972739</v>
      </c>
      <c r="U323" s="83">
        <v>37.201387440823908</v>
      </c>
      <c r="V323" s="83">
        <v>37.333776719972739</v>
      </c>
      <c r="W323" s="83">
        <v>36.27466248678202</v>
      </c>
      <c r="X323" s="83">
        <v>33.362098345507555</v>
      </c>
      <c r="Y323" s="83">
        <v>29.655198529340048</v>
      </c>
      <c r="Z323" s="83">
        <v>25.683520154874866</v>
      </c>
      <c r="AA323" s="83">
        <v>21.579452501260842</v>
      </c>
      <c r="AB323" s="83">
        <v>18.666888359986373</v>
      </c>
      <c r="AC323" s="83">
        <v>18.269720522539853</v>
      </c>
      <c r="AD323" s="83">
        <v>19.196445476581729</v>
      </c>
      <c r="AE323" s="83">
        <v>104.98469836502971</v>
      </c>
      <c r="AF323" s="83">
        <v>102.8664698986483</v>
      </c>
      <c r="AG323" s="83">
        <v>97.306120174397051</v>
      </c>
      <c r="AH323" s="83">
        <v>79.963124605899068</v>
      </c>
      <c r="AI323" s="83">
        <v>59.575175616977774</v>
      </c>
      <c r="AJ323" s="83">
        <v>52.955711659535801</v>
      </c>
      <c r="AK323" s="83">
        <v>52.426154542940452</v>
      </c>
      <c r="AL323" s="83">
        <v>52.558543822089291</v>
      </c>
      <c r="AM323" s="83">
        <v>43.291294281670524</v>
      </c>
      <c r="AN323" s="83">
        <v>32.567762670614513</v>
      </c>
      <c r="AO323" s="83">
        <v>24.889184479981825</v>
      </c>
      <c r="AP323" s="83">
        <v>24.359627363386473</v>
      </c>
      <c r="AQ323" s="83">
        <v>18.13733124339101</v>
      </c>
      <c r="AR323" s="87">
        <v>37.068998161675061</v>
      </c>
      <c r="AS323" s="83">
        <v>728.93537099351022</v>
      </c>
      <c r="AT323" s="83">
        <v>323.02984112316835</v>
      </c>
      <c r="AU323" s="83">
        <v>89.230374146317843</v>
      </c>
      <c r="AV323" s="83">
        <v>51.896597426345096</v>
      </c>
      <c r="AW323" s="83">
        <v>271.13324369682329</v>
      </c>
      <c r="AX323" s="83">
        <v>50.175536797410182</v>
      </c>
    </row>
    <row r="324" spans="1:50" s="3" customFormat="1" ht="13.5" x14ac:dyDescent="0.25">
      <c r="A324" s="103">
        <f t="shared" si="117"/>
        <v>4</v>
      </c>
      <c r="B324" s="69">
        <f t="shared" si="117"/>
        <v>241</v>
      </c>
      <c r="C324" s="86" t="s">
        <v>487</v>
      </c>
      <c r="D324" s="69">
        <v>130907</v>
      </c>
      <c r="E324" s="27" t="s">
        <v>259</v>
      </c>
      <c r="F324" s="27" t="s">
        <v>178</v>
      </c>
      <c r="G324" s="83">
        <f t="shared" si="95"/>
        <v>1510.90524475547</v>
      </c>
      <c r="H324" s="83">
        <v>1</v>
      </c>
      <c r="I324" s="83">
        <v>16</v>
      </c>
      <c r="J324" s="83">
        <v>13</v>
      </c>
      <c r="K324" s="83">
        <v>29</v>
      </c>
      <c r="L324" s="83">
        <v>24</v>
      </c>
      <c r="M324" s="83">
        <v>30</v>
      </c>
      <c r="N324" s="83">
        <v>34</v>
      </c>
      <c r="O324" s="83">
        <v>35</v>
      </c>
      <c r="P324" s="83">
        <v>36</v>
      </c>
      <c r="Q324" s="83">
        <v>41.550972550222646</v>
      </c>
      <c r="R324" s="83">
        <v>41.849900410296193</v>
      </c>
      <c r="S324" s="83">
        <v>42.2982922004065</v>
      </c>
      <c r="T324" s="83">
        <v>42.148828270369734</v>
      </c>
      <c r="U324" s="83">
        <v>41.99936434033296</v>
      </c>
      <c r="V324" s="83">
        <v>42.148828270369734</v>
      </c>
      <c r="W324" s="83">
        <v>40.953116830075558</v>
      </c>
      <c r="X324" s="83">
        <v>37.664910369266572</v>
      </c>
      <c r="Y324" s="83">
        <v>33.47992032823695</v>
      </c>
      <c r="Z324" s="83">
        <v>28.996002427133789</v>
      </c>
      <c r="AA324" s="83">
        <v>24.362620595993853</v>
      </c>
      <c r="AB324" s="83">
        <v>21.074414135184867</v>
      </c>
      <c r="AC324" s="83">
        <v>20.626022345074549</v>
      </c>
      <c r="AD324" s="83">
        <v>21.672269855331955</v>
      </c>
      <c r="AE324" s="83">
        <v>118.52489651916028</v>
      </c>
      <c r="AF324" s="83">
        <v>116.13347363857193</v>
      </c>
      <c r="AG324" s="83">
        <v>109.8559885770275</v>
      </c>
      <c r="AH324" s="83">
        <v>90.276213742210359</v>
      </c>
      <c r="AI324" s="83">
        <v>67.258768516547448</v>
      </c>
      <c r="AJ324" s="83">
        <v>59.785572014708833</v>
      </c>
      <c r="AK324" s="83">
        <v>59.187716294561753</v>
      </c>
      <c r="AL324" s="83">
        <v>59.337180224598526</v>
      </c>
      <c r="AM324" s="83">
        <v>48.87470512202448</v>
      </c>
      <c r="AN324" s="83">
        <v>36.768126789045937</v>
      </c>
      <c r="AO324" s="83">
        <v>28.099218846913157</v>
      </c>
      <c r="AP324" s="83">
        <v>27.501363126766069</v>
      </c>
      <c r="AQ324" s="83">
        <v>20.476558415037779</v>
      </c>
      <c r="AR324" s="87">
        <v>41.849900410296179</v>
      </c>
      <c r="AS324" s="83">
        <v>822.94839878246705</v>
      </c>
      <c r="AT324" s="83">
        <v>364.69198928972389</v>
      </c>
      <c r="AU324" s="83">
        <v>100.73868884478441</v>
      </c>
      <c r="AV324" s="83">
        <v>58.589860574414665</v>
      </c>
      <c r="AW324" s="83">
        <v>306.10212871530922</v>
      </c>
      <c r="AX324" s="83">
        <v>56.646829483936628</v>
      </c>
    </row>
    <row r="325" spans="1:50" s="3" customFormat="1" ht="13.5" x14ac:dyDescent="0.25">
      <c r="A325" s="103">
        <f t="shared" si="117"/>
        <v>5</v>
      </c>
      <c r="B325" s="69">
        <f t="shared" si="117"/>
        <v>242</v>
      </c>
      <c r="C325" s="86" t="s">
        <v>488</v>
      </c>
      <c r="D325" s="69">
        <v>130907</v>
      </c>
      <c r="E325" s="27" t="s">
        <v>259</v>
      </c>
      <c r="F325" s="27" t="s">
        <v>489</v>
      </c>
      <c r="G325" s="83">
        <f t="shared" si="95"/>
        <v>1286.3780133129642</v>
      </c>
      <c r="H325" s="83">
        <v>1</v>
      </c>
      <c r="I325" s="83">
        <v>13</v>
      </c>
      <c r="J325" s="83">
        <v>12</v>
      </c>
      <c r="K325" s="83">
        <v>25</v>
      </c>
      <c r="L325" s="83">
        <v>20</v>
      </c>
      <c r="M325" s="83">
        <v>26</v>
      </c>
      <c r="N325" s="83">
        <v>29</v>
      </c>
      <c r="O325" s="83">
        <v>29</v>
      </c>
      <c r="P325" s="83">
        <v>31</v>
      </c>
      <c r="Q325" s="83">
        <v>35.378272251836414</v>
      </c>
      <c r="R325" s="83">
        <v>35.632792196094229</v>
      </c>
      <c r="S325" s="83">
        <v>36.014572112480955</v>
      </c>
      <c r="T325" s="83">
        <v>35.887312140352037</v>
      </c>
      <c r="U325" s="83">
        <v>35.760052168223133</v>
      </c>
      <c r="V325" s="83">
        <v>35.887312140352044</v>
      </c>
      <c r="W325" s="83">
        <v>34.869232363320783</v>
      </c>
      <c r="X325" s="83">
        <v>32.069512976484809</v>
      </c>
      <c r="Y325" s="83">
        <v>28.506233756875385</v>
      </c>
      <c r="Z325" s="83">
        <v>24.688434593008147</v>
      </c>
      <c r="AA325" s="83">
        <v>20.743375457011993</v>
      </c>
      <c r="AB325" s="83">
        <v>17.943656070176022</v>
      </c>
      <c r="AC325" s="83">
        <v>17.561876153789299</v>
      </c>
      <c r="AD325" s="83">
        <v>18.452695958691656</v>
      </c>
      <c r="AE325" s="83">
        <v>100.91715789822402</v>
      </c>
      <c r="AF325" s="83">
        <v>98.880998344161483</v>
      </c>
      <c r="AG325" s="83">
        <v>93.536079514747357</v>
      </c>
      <c r="AH325" s="83">
        <v>76.865023165860393</v>
      </c>
      <c r="AI325" s="83">
        <v>57.266987458008586</v>
      </c>
      <c r="AJ325" s="83">
        <v>50.903988851563184</v>
      </c>
      <c r="AK325" s="83">
        <v>50.394948963047554</v>
      </c>
      <c r="AL325" s="83">
        <v>50.522208935176465</v>
      </c>
      <c r="AM325" s="83">
        <v>41.614010886152904</v>
      </c>
      <c r="AN325" s="83">
        <v>31.30595314371136</v>
      </c>
      <c r="AO325" s="83">
        <v>23.924874760234697</v>
      </c>
      <c r="AP325" s="83">
        <v>23.415834871719067</v>
      </c>
      <c r="AQ325" s="83">
        <v>17.434616181660388</v>
      </c>
      <c r="AR325" s="87">
        <v>35.632792196094229</v>
      </c>
      <c r="AS325" s="83">
        <v>700.6934065417671</v>
      </c>
      <c r="AT325" s="83">
        <v>310.51433199453538</v>
      </c>
      <c r="AU325" s="83">
        <v>85.773221214883975</v>
      </c>
      <c r="AV325" s="83">
        <v>49.885909074531924</v>
      </c>
      <c r="AW325" s="83">
        <v>260.62842292000346</v>
      </c>
      <c r="AX325" s="83">
        <v>48.231529436856121</v>
      </c>
    </row>
    <row r="326" spans="1:50" s="3" customFormat="1" ht="13.5" x14ac:dyDescent="0.25">
      <c r="A326" s="103">
        <f t="shared" si="117"/>
        <v>6</v>
      </c>
      <c r="B326" s="69">
        <f t="shared" si="117"/>
        <v>243</v>
      </c>
      <c r="C326" s="86" t="s">
        <v>782</v>
      </c>
      <c r="D326" s="69" t="s">
        <v>783</v>
      </c>
      <c r="E326" s="27" t="s">
        <v>259</v>
      </c>
      <c r="F326" s="95" t="s">
        <v>784</v>
      </c>
      <c r="G326" s="83">
        <f t="shared" si="95"/>
        <v>1198</v>
      </c>
      <c r="H326" s="83">
        <v>0</v>
      </c>
      <c r="I326" s="83">
        <v>12</v>
      </c>
      <c r="J326" s="83">
        <v>11</v>
      </c>
      <c r="K326" s="83">
        <v>23</v>
      </c>
      <c r="L326" s="83">
        <v>19</v>
      </c>
      <c r="M326" s="83">
        <v>24</v>
      </c>
      <c r="N326" s="83">
        <v>27</v>
      </c>
      <c r="O326" s="83">
        <v>27</v>
      </c>
      <c r="P326" s="83">
        <v>28</v>
      </c>
      <c r="Q326" s="83">
        <v>33</v>
      </c>
      <c r="R326" s="83">
        <v>33</v>
      </c>
      <c r="S326" s="83">
        <v>34</v>
      </c>
      <c r="T326" s="83">
        <v>33</v>
      </c>
      <c r="U326" s="83">
        <v>33</v>
      </c>
      <c r="V326" s="83">
        <v>33</v>
      </c>
      <c r="W326" s="83">
        <v>32</v>
      </c>
      <c r="X326" s="83">
        <v>30</v>
      </c>
      <c r="Y326" s="83">
        <v>27</v>
      </c>
      <c r="Z326" s="83">
        <v>23</v>
      </c>
      <c r="AA326" s="83">
        <v>19</v>
      </c>
      <c r="AB326" s="83">
        <v>17</v>
      </c>
      <c r="AC326" s="83">
        <v>16</v>
      </c>
      <c r="AD326" s="83">
        <v>17</v>
      </c>
      <c r="AE326" s="83">
        <v>94</v>
      </c>
      <c r="AF326" s="83">
        <v>93</v>
      </c>
      <c r="AG326" s="83">
        <v>88</v>
      </c>
      <c r="AH326" s="83">
        <v>71</v>
      </c>
      <c r="AI326" s="83">
        <v>53</v>
      </c>
      <c r="AJ326" s="83">
        <v>47</v>
      </c>
      <c r="AK326" s="83">
        <v>47</v>
      </c>
      <c r="AL326" s="83">
        <v>47</v>
      </c>
      <c r="AM326" s="83">
        <v>39</v>
      </c>
      <c r="AN326" s="83">
        <v>29</v>
      </c>
      <c r="AO326" s="83">
        <v>23</v>
      </c>
      <c r="AP326" s="83">
        <v>22</v>
      </c>
      <c r="AQ326" s="83">
        <v>17</v>
      </c>
      <c r="AR326" s="87">
        <v>34</v>
      </c>
      <c r="AS326" s="83">
        <v>653</v>
      </c>
      <c r="AT326" s="83">
        <v>290</v>
      </c>
      <c r="AU326" s="83">
        <v>80</v>
      </c>
      <c r="AV326" s="83">
        <v>46</v>
      </c>
      <c r="AW326" s="83">
        <v>243</v>
      </c>
      <c r="AX326" s="83">
        <v>45</v>
      </c>
    </row>
    <row r="327" spans="1:50" s="3" customFormat="1" ht="13.5" x14ac:dyDescent="0.25">
      <c r="A327" s="104"/>
      <c r="B327" s="69"/>
      <c r="C327" s="88"/>
      <c r="D327" s="69">
        <v>130908</v>
      </c>
      <c r="E327" s="10" t="s">
        <v>785</v>
      </c>
      <c r="F327" s="15"/>
      <c r="G327" s="89">
        <f t="shared" si="95"/>
        <v>13445</v>
      </c>
      <c r="H327" s="89">
        <f>SUM(H328:H331)</f>
        <v>8</v>
      </c>
      <c r="I327" s="89">
        <f t="shared" ref="I327:P327" si="118">SUM(I328:I331)</f>
        <v>135</v>
      </c>
      <c r="J327" s="89">
        <f t="shared" si="118"/>
        <v>133</v>
      </c>
      <c r="K327" s="89">
        <f t="shared" si="118"/>
        <v>268</v>
      </c>
      <c r="L327" s="89">
        <f t="shared" si="118"/>
        <v>217</v>
      </c>
      <c r="M327" s="89">
        <f t="shared" si="118"/>
        <v>281</v>
      </c>
      <c r="N327" s="89">
        <f t="shared" si="118"/>
        <v>224</v>
      </c>
      <c r="O327" s="89">
        <f t="shared" si="118"/>
        <v>310</v>
      </c>
      <c r="P327" s="89">
        <f t="shared" si="118"/>
        <v>331</v>
      </c>
      <c r="Q327" s="89">
        <v>461.99999999999983</v>
      </c>
      <c r="R327" s="89">
        <v>448.99999999999994</v>
      </c>
      <c r="S327" s="89">
        <v>432.99999999999989</v>
      </c>
      <c r="T327" s="89">
        <v>410.99999999999994</v>
      </c>
      <c r="U327" s="89">
        <v>387.99999999999994</v>
      </c>
      <c r="V327" s="89">
        <v>357.99999999999994</v>
      </c>
      <c r="W327" s="89">
        <v>332.99999999999994</v>
      </c>
      <c r="X327" s="89">
        <v>311.99999999999994</v>
      </c>
      <c r="Y327" s="89">
        <v>293.99999999999994</v>
      </c>
      <c r="Z327" s="89">
        <v>280</v>
      </c>
      <c r="AA327" s="89">
        <v>264.99999999999994</v>
      </c>
      <c r="AB327" s="89">
        <v>247</v>
      </c>
      <c r="AC327" s="89">
        <v>225.99999999999997</v>
      </c>
      <c r="AD327" s="89">
        <v>204</v>
      </c>
      <c r="AE327" s="89">
        <v>845.99999999999977</v>
      </c>
      <c r="AF327" s="89">
        <v>1043</v>
      </c>
      <c r="AG327" s="89">
        <v>899.99999999999977</v>
      </c>
      <c r="AH327" s="89">
        <v>828</v>
      </c>
      <c r="AI327" s="89">
        <v>746.99999999999989</v>
      </c>
      <c r="AJ327" s="89">
        <v>600.99999999999989</v>
      </c>
      <c r="AK327" s="89">
        <v>457.99999999999994</v>
      </c>
      <c r="AL327" s="89">
        <v>488.99999999999989</v>
      </c>
      <c r="AM327" s="89">
        <v>372.99999999999994</v>
      </c>
      <c r="AN327" s="89">
        <v>272.99999999999994</v>
      </c>
      <c r="AO327" s="89">
        <v>220.99999999999994</v>
      </c>
      <c r="AP327" s="89">
        <v>181.99999999999997</v>
      </c>
      <c r="AQ327" s="89">
        <v>190.99999999999997</v>
      </c>
      <c r="AR327" s="90">
        <v>352.99999999999994</v>
      </c>
      <c r="AS327" s="89">
        <v>7366.9999999999982</v>
      </c>
      <c r="AT327" s="89">
        <v>3174.9999999999991</v>
      </c>
      <c r="AU327" s="89">
        <v>854.99999999999989</v>
      </c>
      <c r="AV327" s="89">
        <v>626.99999999999989</v>
      </c>
      <c r="AW327" s="89">
        <v>2547.9999999999991</v>
      </c>
      <c r="AX327" s="89">
        <v>478.99999999999994</v>
      </c>
    </row>
    <row r="328" spans="1:50" s="3" customFormat="1" ht="13.5" x14ac:dyDescent="0.25">
      <c r="A328" s="103">
        <v>1</v>
      </c>
      <c r="B328" s="69">
        <f>+B326+1</f>
        <v>244</v>
      </c>
      <c r="C328" s="86" t="s">
        <v>490</v>
      </c>
      <c r="D328" s="69">
        <v>130908</v>
      </c>
      <c r="E328" s="27" t="s">
        <v>565</v>
      </c>
      <c r="F328" s="27" t="s">
        <v>89</v>
      </c>
      <c r="G328" s="83">
        <f t="shared" si="95"/>
        <v>5209.5528238666129</v>
      </c>
      <c r="H328" s="83">
        <v>3</v>
      </c>
      <c r="I328" s="83">
        <v>53</v>
      </c>
      <c r="J328" s="83">
        <v>51</v>
      </c>
      <c r="K328" s="83">
        <v>104</v>
      </c>
      <c r="L328" s="83">
        <v>84</v>
      </c>
      <c r="M328" s="83">
        <v>109</v>
      </c>
      <c r="N328" s="83">
        <v>87</v>
      </c>
      <c r="O328" s="83">
        <v>120</v>
      </c>
      <c r="P328" s="83">
        <v>128</v>
      </c>
      <c r="Q328" s="83">
        <v>179.01044562606867</v>
      </c>
      <c r="R328" s="83">
        <v>173.97335516472904</v>
      </c>
      <c r="S328" s="83">
        <v>167.77385921231112</v>
      </c>
      <c r="T328" s="83">
        <v>159.24955227773643</v>
      </c>
      <c r="U328" s="83">
        <v>150.33777684613563</v>
      </c>
      <c r="V328" s="83">
        <v>138.71372193535191</v>
      </c>
      <c r="W328" s="83">
        <v>129.02700950969884</v>
      </c>
      <c r="X328" s="83">
        <v>120.89017107215028</v>
      </c>
      <c r="Y328" s="83">
        <v>113.91573812568008</v>
      </c>
      <c r="Z328" s="83">
        <v>108.49117916731437</v>
      </c>
      <c r="AA328" s="83">
        <v>102.67915171192251</v>
      </c>
      <c r="AB328" s="83">
        <v>95.704718765452313</v>
      </c>
      <c r="AC328" s="83">
        <v>87.567880327903723</v>
      </c>
      <c r="AD328" s="83">
        <v>79.043573393329041</v>
      </c>
      <c r="AE328" s="83">
        <v>327.79834848409979</v>
      </c>
      <c r="AF328" s="83">
        <v>404.12964239824595</v>
      </c>
      <c r="AG328" s="83">
        <v>348.72164732351041</v>
      </c>
      <c r="AH328" s="83">
        <v>320.8239155376296</v>
      </c>
      <c r="AI328" s="83">
        <v>289.43896727851364</v>
      </c>
      <c r="AJ328" s="83">
        <v>232.86856671269973</v>
      </c>
      <c r="AK328" s="83">
        <v>177.46057163796422</v>
      </c>
      <c r="AL328" s="83">
        <v>189.47209504577398</v>
      </c>
      <c r="AM328" s="83">
        <v>144.52574939074375</v>
      </c>
      <c r="AN328" s="83">
        <v>105.77889968813149</v>
      </c>
      <c r="AO328" s="83">
        <v>85.630537842773109</v>
      </c>
      <c r="AP328" s="83">
        <v>70.519266458754331</v>
      </c>
      <c r="AQ328" s="83">
        <v>74.006482931989439</v>
      </c>
      <c r="AR328" s="87">
        <v>136.7763794502213</v>
      </c>
      <c r="AS328" s="83">
        <v>2854.480417591446</v>
      </c>
      <c r="AT328" s="83">
        <v>1230.2124780579393</v>
      </c>
      <c r="AU328" s="83">
        <v>331.28556495733488</v>
      </c>
      <c r="AV328" s="83">
        <v>242.94274763537896</v>
      </c>
      <c r="AW328" s="83">
        <v>987.26973042256031</v>
      </c>
      <c r="AX328" s="83">
        <v>185.59741007551276</v>
      </c>
    </row>
    <row r="329" spans="1:50" s="3" customFormat="1" ht="13.5" x14ac:dyDescent="0.25">
      <c r="A329" s="103">
        <f t="shared" ref="A329:B331" si="119">+A328+1</f>
        <v>2</v>
      </c>
      <c r="B329" s="69">
        <f t="shared" si="119"/>
        <v>245</v>
      </c>
      <c r="C329" s="86" t="s">
        <v>491</v>
      </c>
      <c r="D329" s="69">
        <v>130908</v>
      </c>
      <c r="E329" s="27" t="s">
        <v>259</v>
      </c>
      <c r="F329" s="27" t="s">
        <v>681</v>
      </c>
      <c r="G329" s="83">
        <f t="shared" si="95"/>
        <v>3829.6867762679194</v>
      </c>
      <c r="H329" s="83">
        <v>2</v>
      </c>
      <c r="I329" s="83">
        <v>38</v>
      </c>
      <c r="J329" s="83">
        <v>38</v>
      </c>
      <c r="K329" s="83">
        <v>76</v>
      </c>
      <c r="L329" s="83">
        <v>62</v>
      </c>
      <c r="M329" s="83">
        <v>80</v>
      </c>
      <c r="N329" s="83">
        <v>64</v>
      </c>
      <c r="O329" s="83">
        <v>88</v>
      </c>
      <c r="P329" s="83">
        <v>94</v>
      </c>
      <c r="Q329" s="83">
        <v>131.61903594343812</v>
      </c>
      <c r="R329" s="83">
        <v>127.91546999697781</v>
      </c>
      <c r="S329" s="83">
        <v>123.35723498594959</v>
      </c>
      <c r="T329" s="83">
        <v>117.0896618457859</v>
      </c>
      <c r="U329" s="83">
        <v>110.53719901743291</v>
      </c>
      <c r="V329" s="83">
        <v>101.99050837175511</v>
      </c>
      <c r="W329" s="83">
        <v>94.868266167023606</v>
      </c>
      <c r="X329" s="83">
        <v>88.885582715049139</v>
      </c>
      <c r="Y329" s="83">
        <v>83.75756832764246</v>
      </c>
      <c r="Z329" s="83">
        <v>79.769112692992834</v>
      </c>
      <c r="AA329" s="83">
        <v>75.495767370153928</v>
      </c>
      <c r="AB329" s="83">
        <v>70.367752982747248</v>
      </c>
      <c r="AC329" s="83">
        <v>64.385069530772796</v>
      </c>
      <c r="AD329" s="83">
        <v>58.117496390609055</v>
      </c>
      <c r="AE329" s="83">
        <v>241.01667620811398</v>
      </c>
      <c r="AF329" s="83">
        <v>297.1399447813983</v>
      </c>
      <c r="AG329" s="83">
        <v>256.40071937033406</v>
      </c>
      <c r="AH329" s="83">
        <v>235.8886618207074</v>
      </c>
      <c r="AI329" s="83">
        <v>212.81259707737729</v>
      </c>
      <c r="AJ329" s="83">
        <v>171.21870260174535</v>
      </c>
      <c r="AK329" s="83">
        <v>130.47947719068114</v>
      </c>
      <c r="AL329" s="83">
        <v>139.31105752454818</v>
      </c>
      <c r="AM329" s="83">
        <v>106.26385369459403</v>
      </c>
      <c r="AN329" s="83">
        <v>77.774884875668008</v>
      </c>
      <c r="AO329" s="83">
        <v>62.960621089826468</v>
      </c>
      <c r="AP329" s="83">
        <v>51.849923250445336</v>
      </c>
      <c r="AQ329" s="83">
        <v>54.413930444148683</v>
      </c>
      <c r="AR329" s="87">
        <v>100.56605993080881</v>
      </c>
      <c r="AS329" s="83">
        <v>2098.7823328902787</v>
      </c>
      <c r="AT329" s="83">
        <v>904.52476000090076</v>
      </c>
      <c r="AU329" s="83">
        <v>243.58068340181737</v>
      </c>
      <c r="AV329" s="83">
        <v>178.62583449466607</v>
      </c>
      <c r="AW329" s="83">
        <v>725.89892550623472</v>
      </c>
      <c r="AX329" s="83">
        <v>136.46216064265562</v>
      </c>
    </row>
    <row r="330" spans="1:50" s="3" customFormat="1" ht="13.5" x14ac:dyDescent="0.25">
      <c r="A330" s="103">
        <f t="shared" si="119"/>
        <v>3</v>
      </c>
      <c r="B330" s="69">
        <f t="shared" si="119"/>
        <v>246</v>
      </c>
      <c r="C330" s="88" t="s">
        <v>492</v>
      </c>
      <c r="D330" s="69">
        <v>130908</v>
      </c>
      <c r="E330" s="27" t="s">
        <v>259</v>
      </c>
      <c r="F330" s="27" t="s">
        <v>682</v>
      </c>
      <c r="G330" s="83">
        <f t="shared" si="95"/>
        <v>2591.2763810809874</v>
      </c>
      <c r="H330" s="83">
        <v>2</v>
      </c>
      <c r="I330" s="83">
        <v>26</v>
      </c>
      <c r="J330" s="83">
        <v>26</v>
      </c>
      <c r="K330" s="83">
        <v>52</v>
      </c>
      <c r="L330" s="83">
        <v>42</v>
      </c>
      <c r="M330" s="83">
        <v>54</v>
      </c>
      <c r="N330" s="83">
        <v>43</v>
      </c>
      <c r="O330" s="83">
        <v>60</v>
      </c>
      <c r="P330" s="83">
        <v>64</v>
      </c>
      <c r="Q330" s="83">
        <v>89.016394790876561</v>
      </c>
      <c r="R330" s="83">
        <v>86.511604461263175</v>
      </c>
      <c r="S330" s="83">
        <v>83.428785594046659</v>
      </c>
      <c r="T330" s="83">
        <v>79.189909651623964</v>
      </c>
      <c r="U330" s="83">
        <v>74.758357530000239</v>
      </c>
      <c r="V330" s="83">
        <v>68.978072153969293</v>
      </c>
      <c r="W330" s="83">
        <v>64.161167673943496</v>
      </c>
      <c r="X330" s="83">
        <v>60.114967910721845</v>
      </c>
      <c r="Y330" s="83">
        <v>56.646796685103276</v>
      </c>
      <c r="Z330" s="83">
        <v>53.949330176288832</v>
      </c>
      <c r="AA330" s="83">
        <v>51.059187488273359</v>
      </c>
      <c r="AB330" s="83">
        <v>47.591016262654797</v>
      </c>
      <c r="AC330" s="83">
        <v>43.544816499433132</v>
      </c>
      <c r="AD330" s="83">
        <v>39.305940557010437</v>
      </c>
      <c r="AE330" s="83">
        <v>163.00404760407267</v>
      </c>
      <c r="AF330" s="83">
        <v>200.96125490667592</v>
      </c>
      <c r="AG330" s="83">
        <v>173.40856128092838</v>
      </c>
      <c r="AH330" s="83">
        <v>159.53587637845413</v>
      </c>
      <c r="AI330" s="83">
        <v>143.92910586317055</v>
      </c>
      <c r="AJ330" s="83">
        <v>115.79838369981995</v>
      </c>
      <c r="AK330" s="83">
        <v>88.245690074072456</v>
      </c>
      <c r="AL330" s="83">
        <v>94.218651629304432</v>
      </c>
      <c r="AM330" s="83">
        <v>71.868214841984766</v>
      </c>
      <c r="AN330" s="83">
        <v>52.600596921881611</v>
      </c>
      <c r="AO330" s="83">
        <v>42.58143560342797</v>
      </c>
      <c r="AP330" s="83">
        <v>35.067064614587736</v>
      </c>
      <c r="AQ330" s="83">
        <v>36.801150227397024</v>
      </c>
      <c r="AR330" s="87">
        <v>68.014691257964145</v>
      </c>
      <c r="AS330" s="83">
        <v>1419.4454121739993</v>
      </c>
      <c r="AT330" s="83">
        <v>611.74686896327512</v>
      </c>
      <c r="AU330" s="83">
        <v>164.73813321688198</v>
      </c>
      <c r="AV330" s="83">
        <v>120.80796435904676</v>
      </c>
      <c r="AW330" s="83">
        <v>490.93890460422836</v>
      </c>
      <c r="AX330" s="83">
        <v>92.291889837294121</v>
      </c>
    </row>
    <row r="331" spans="1:50" s="3" customFormat="1" ht="13.5" x14ac:dyDescent="0.25">
      <c r="A331" s="103">
        <f t="shared" si="119"/>
        <v>4</v>
      </c>
      <c r="B331" s="69">
        <f t="shared" si="119"/>
        <v>247</v>
      </c>
      <c r="C331" s="107" t="s">
        <v>633</v>
      </c>
      <c r="D331" s="69">
        <v>130908</v>
      </c>
      <c r="E331" s="27" t="s">
        <v>259</v>
      </c>
      <c r="F331" s="27" t="s">
        <v>493</v>
      </c>
      <c r="G331" s="83">
        <f t="shared" si="95"/>
        <v>1814.4840187844798</v>
      </c>
      <c r="H331" s="83">
        <v>1</v>
      </c>
      <c r="I331" s="83">
        <v>18</v>
      </c>
      <c r="J331" s="83">
        <v>18</v>
      </c>
      <c r="K331" s="83">
        <v>36</v>
      </c>
      <c r="L331" s="83">
        <v>29</v>
      </c>
      <c r="M331" s="83">
        <v>38</v>
      </c>
      <c r="N331" s="83">
        <v>30</v>
      </c>
      <c r="O331" s="83">
        <v>42</v>
      </c>
      <c r="P331" s="83">
        <v>45</v>
      </c>
      <c r="Q331" s="83">
        <v>62.35412363961651</v>
      </c>
      <c r="R331" s="83">
        <v>60.599570377029899</v>
      </c>
      <c r="S331" s="83">
        <v>58.44012020769253</v>
      </c>
      <c r="T331" s="83">
        <v>55.470876224853647</v>
      </c>
      <c r="U331" s="83">
        <v>52.366666606431181</v>
      </c>
      <c r="V331" s="83">
        <v>48.317697538923611</v>
      </c>
      <c r="W331" s="83">
        <v>44.943556649333978</v>
      </c>
      <c r="X331" s="83">
        <v>42.109278302078678</v>
      </c>
      <c r="Y331" s="83">
        <v>39.679896861574143</v>
      </c>
      <c r="Z331" s="83">
        <v>37.790377963403941</v>
      </c>
      <c r="AA331" s="83">
        <v>35.765893429650163</v>
      </c>
      <c r="AB331" s="83">
        <v>33.33651198914562</v>
      </c>
      <c r="AC331" s="83">
        <v>30.502233641890331</v>
      </c>
      <c r="AD331" s="83">
        <v>27.532989659051445</v>
      </c>
      <c r="AE331" s="83">
        <v>114.18092770371335</v>
      </c>
      <c r="AF331" s="83">
        <v>140.76915791367969</v>
      </c>
      <c r="AG331" s="83">
        <v>121.46907202522696</v>
      </c>
      <c r="AH331" s="83">
        <v>111.75154626320881</v>
      </c>
      <c r="AI331" s="83">
        <v>100.81932978093838</v>
      </c>
      <c r="AJ331" s="83">
        <v>81.114346985734898</v>
      </c>
      <c r="AK331" s="83">
        <v>61.814261097282163</v>
      </c>
      <c r="AL331" s="83">
        <v>65.99819580037331</v>
      </c>
      <c r="AM331" s="83">
        <v>50.342182072677396</v>
      </c>
      <c r="AN331" s="83">
        <v>36.845618514318843</v>
      </c>
      <c r="AO331" s="83">
        <v>29.827405463972397</v>
      </c>
      <c r="AP331" s="83">
        <v>24.563745676212562</v>
      </c>
      <c r="AQ331" s="83">
        <v>25.778436396464834</v>
      </c>
      <c r="AR331" s="87">
        <v>47.642869361005694</v>
      </c>
      <c r="AS331" s="83">
        <v>994.29183734427443</v>
      </c>
      <c r="AT331" s="83">
        <v>428.51589297788399</v>
      </c>
      <c r="AU331" s="83">
        <v>115.39561842396562</v>
      </c>
      <c r="AV331" s="83">
        <v>84.623453510908121</v>
      </c>
      <c r="AW331" s="83">
        <v>343.89243946697587</v>
      </c>
      <c r="AX331" s="83">
        <v>64.648539444537462</v>
      </c>
    </row>
    <row r="332" spans="1:50" s="3" customFormat="1" ht="13.5" x14ac:dyDescent="0.25">
      <c r="A332" s="105"/>
      <c r="B332" s="69"/>
      <c r="C332" s="100"/>
      <c r="D332" s="69">
        <v>131000</v>
      </c>
      <c r="E332" s="30" t="s">
        <v>786</v>
      </c>
      <c r="F332" s="15"/>
      <c r="G332" s="101">
        <f t="shared" si="95"/>
        <v>62238</v>
      </c>
      <c r="H332" s="101">
        <f>+H333+H343+H345+H347+H350+H353+H361+H365</f>
        <v>48</v>
      </c>
      <c r="I332" s="101">
        <f t="shared" ref="I332:P332" si="120">+I333+I343+I345+I347+I350+I353+I361+I365</f>
        <v>435</v>
      </c>
      <c r="J332" s="101">
        <f t="shared" si="120"/>
        <v>501</v>
      </c>
      <c r="K332" s="101">
        <f t="shared" si="120"/>
        <v>936</v>
      </c>
      <c r="L332" s="101">
        <f t="shared" si="120"/>
        <v>976</v>
      </c>
      <c r="M332" s="101">
        <f t="shared" si="120"/>
        <v>962</v>
      </c>
      <c r="N332" s="101">
        <f t="shared" si="120"/>
        <v>1097</v>
      </c>
      <c r="O332" s="101">
        <f t="shared" si="120"/>
        <v>1167</v>
      </c>
      <c r="P332" s="101">
        <f t="shared" si="120"/>
        <v>1140</v>
      </c>
      <c r="Q332" s="101">
        <v>1639</v>
      </c>
      <c r="R332" s="101">
        <v>1636</v>
      </c>
      <c r="S332" s="101">
        <v>1614</v>
      </c>
      <c r="T332" s="101">
        <v>1582</v>
      </c>
      <c r="U332" s="101">
        <v>1549</v>
      </c>
      <c r="V332" s="101">
        <v>1501</v>
      </c>
      <c r="W332" s="101">
        <v>1450</v>
      </c>
      <c r="X332" s="101">
        <v>1398</v>
      </c>
      <c r="Y332" s="101">
        <v>1336.9999999999998</v>
      </c>
      <c r="Z332" s="101">
        <v>1286</v>
      </c>
      <c r="AA332" s="101">
        <v>1226</v>
      </c>
      <c r="AB332" s="101">
        <v>1179</v>
      </c>
      <c r="AC332" s="101">
        <v>1128</v>
      </c>
      <c r="AD332" s="101">
        <v>1076</v>
      </c>
      <c r="AE332" s="101">
        <v>4896</v>
      </c>
      <c r="AF332" s="101">
        <v>4475</v>
      </c>
      <c r="AG332" s="101">
        <v>4101</v>
      </c>
      <c r="AH332" s="101">
        <v>4052</v>
      </c>
      <c r="AI332" s="101">
        <v>3252</v>
      </c>
      <c r="AJ332" s="101">
        <v>2784</v>
      </c>
      <c r="AK332" s="101">
        <v>2636.0000000000005</v>
      </c>
      <c r="AL332" s="101">
        <v>2225</v>
      </c>
      <c r="AM332" s="101">
        <v>2167</v>
      </c>
      <c r="AN332" s="101">
        <v>1884</v>
      </c>
      <c r="AO332" s="101">
        <v>1505</v>
      </c>
      <c r="AP332" s="101">
        <v>1198</v>
      </c>
      <c r="AQ332" s="101">
        <v>1184</v>
      </c>
      <c r="AR332" s="102">
        <v>1360</v>
      </c>
      <c r="AS332" s="101">
        <v>32482</v>
      </c>
      <c r="AT332" s="101">
        <v>14576</v>
      </c>
      <c r="AU332" s="101">
        <v>3538</v>
      </c>
      <c r="AV332" s="101">
        <v>2902</v>
      </c>
      <c r="AW332" s="101">
        <v>11674</v>
      </c>
      <c r="AX332" s="101">
        <v>1839</v>
      </c>
    </row>
    <row r="333" spans="1:50" s="3" customFormat="1" ht="13.5" x14ac:dyDescent="0.25">
      <c r="A333" s="104"/>
      <c r="B333" s="69"/>
      <c r="C333" s="88"/>
      <c r="D333" s="69">
        <v>131001</v>
      </c>
      <c r="E333" s="10" t="s">
        <v>787</v>
      </c>
      <c r="F333" s="15"/>
      <c r="G333" s="89">
        <f t="shared" ref="G333:G396" si="121">SUM(K333:AQ333)</f>
        <v>21310</v>
      </c>
      <c r="H333" s="89">
        <f>SUM(H334:H342)</f>
        <v>25</v>
      </c>
      <c r="I333" s="89">
        <f t="shared" ref="I333:P333" si="122">SUM(I334:I342)</f>
        <v>206</v>
      </c>
      <c r="J333" s="89">
        <f t="shared" si="122"/>
        <v>219</v>
      </c>
      <c r="K333" s="89">
        <f t="shared" si="122"/>
        <v>425</v>
      </c>
      <c r="L333" s="89">
        <f t="shared" si="122"/>
        <v>422</v>
      </c>
      <c r="M333" s="89">
        <f t="shared" si="122"/>
        <v>419</v>
      </c>
      <c r="N333" s="89">
        <f t="shared" si="122"/>
        <v>459</v>
      </c>
      <c r="O333" s="89">
        <f t="shared" si="122"/>
        <v>459</v>
      </c>
      <c r="P333" s="89">
        <f t="shared" si="122"/>
        <v>484</v>
      </c>
      <c r="Q333" s="89">
        <v>495.99999999999994</v>
      </c>
      <c r="R333" s="89">
        <v>499.00000000000006</v>
      </c>
      <c r="S333" s="89">
        <v>502.00000000000006</v>
      </c>
      <c r="T333" s="89">
        <v>499.00000000000006</v>
      </c>
      <c r="U333" s="89">
        <v>498.00000000000006</v>
      </c>
      <c r="V333" s="89">
        <v>494.99999999999994</v>
      </c>
      <c r="W333" s="89">
        <v>486</v>
      </c>
      <c r="X333" s="89">
        <v>469</v>
      </c>
      <c r="Y333" s="89">
        <v>443.99999999999989</v>
      </c>
      <c r="Z333" s="89">
        <v>426</v>
      </c>
      <c r="AA333" s="89">
        <v>403.99999999999994</v>
      </c>
      <c r="AB333" s="89">
        <v>380</v>
      </c>
      <c r="AC333" s="89">
        <v>357.00000000000011</v>
      </c>
      <c r="AD333" s="89">
        <v>334.00000000000006</v>
      </c>
      <c r="AE333" s="89">
        <v>1416.9999999999998</v>
      </c>
      <c r="AF333" s="89">
        <v>1430</v>
      </c>
      <c r="AG333" s="89">
        <v>1518</v>
      </c>
      <c r="AH333" s="89">
        <v>1584</v>
      </c>
      <c r="AI333" s="89">
        <v>1084</v>
      </c>
      <c r="AJ333" s="89">
        <v>1071</v>
      </c>
      <c r="AK333" s="89">
        <v>793.00000000000011</v>
      </c>
      <c r="AL333" s="89">
        <v>740.00000000000011</v>
      </c>
      <c r="AM333" s="89">
        <v>711</v>
      </c>
      <c r="AN333" s="89">
        <v>628</v>
      </c>
      <c r="AO333" s="89">
        <v>534</v>
      </c>
      <c r="AP333" s="89">
        <v>488</v>
      </c>
      <c r="AQ333" s="89">
        <v>355</v>
      </c>
      <c r="AR333" s="90">
        <v>448.00000000000011</v>
      </c>
      <c r="AS333" s="89">
        <v>10759</v>
      </c>
      <c r="AT333" s="89">
        <v>5115</v>
      </c>
      <c r="AU333" s="89">
        <v>1152</v>
      </c>
      <c r="AV333" s="89">
        <v>922.00000000000011</v>
      </c>
      <c r="AW333" s="89">
        <v>4193</v>
      </c>
      <c r="AX333" s="89">
        <v>607.99999999999989</v>
      </c>
    </row>
    <row r="334" spans="1:50" s="3" customFormat="1" ht="13.5" x14ac:dyDescent="0.25">
      <c r="A334" s="103">
        <v>1</v>
      </c>
      <c r="B334" s="69">
        <f>+B331+1</f>
        <v>248</v>
      </c>
      <c r="C334" s="107" t="s">
        <v>494</v>
      </c>
      <c r="D334" s="69">
        <v>131001</v>
      </c>
      <c r="E334" s="27" t="s">
        <v>3</v>
      </c>
      <c r="F334" s="27" t="s">
        <v>634</v>
      </c>
      <c r="G334" s="83">
        <f t="shared" si="121"/>
        <v>10942.305408099826</v>
      </c>
      <c r="H334" s="83">
        <v>13</v>
      </c>
      <c r="I334" s="83">
        <v>106</v>
      </c>
      <c r="J334" s="83">
        <v>113</v>
      </c>
      <c r="K334" s="83">
        <v>219</v>
      </c>
      <c r="L334" s="83">
        <v>217</v>
      </c>
      <c r="M334" s="83">
        <v>215</v>
      </c>
      <c r="N334" s="83">
        <v>236</v>
      </c>
      <c r="O334" s="83">
        <v>236</v>
      </c>
      <c r="P334" s="83">
        <v>249</v>
      </c>
      <c r="Q334" s="83">
        <v>254.63316609899769</v>
      </c>
      <c r="R334" s="83">
        <v>256.17328605524165</v>
      </c>
      <c r="S334" s="83">
        <v>257.71340601148557</v>
      </c>
      <c r="T334" s="83">
        <v>256.17328605524165</v>
      </c>
      <c r="U334" s="83">
        <v>255.65991273649365</v>
      </c>
      <c r="V334" s="83">
        <v>254.1197927802497</v>
      </c>
      <c r="W334" s="83">
        <v>249.49943291151789</v>
      </c>
      <c r="X334" s="83">
        <v>240.7720864928022</v>
      </c>
      <c r="Y334" s="83">
        <v>227.93775352410276</v>
      </c>
      <c r="Z334" s="83">
        <v>218.69703378663914</v>
      </c>
      <c r="AA334" s="83">
        <v>207.4028207741836</v>
      </c>
      <c r="AB334" s="83">
        <v>195.08186112423209</v>
      </c>
      <c r="AC334" s="83">
        <v>183.27427479302858</v>
      </c>
      <c r="AD334" s="83">
        <v>171.46668846182504</v>
      </c>
      <c r="AE334" s="83">
        <v>727.44999266588638</v>
      </c>
      <c r="AF334" s="83">
        <v>734.1238458096102</v>
      </c>
      <c r="AG334" s="83">
        <v>779.30069785943238</v>
      </c>
      <c r="AH334" s="83">
        <v>813.18333689679901</v>
      </c>
      <c r="AI334" s="83">
        <v>556.49667752280948</v>
      </c>
      <c r="AJ334" s="83">
        <v>549.82282437908577</v>
      </c>
      <c r="AK334" s="83">
        <v>407.1050417671475</v>
      </c>
      <c r="AL334" s="83">
        <v>379.89625587350463</v>
      </c>
      <c r="AM334" s="83">
        <v>365.00842962981324</v>
      </c>
      <c r="AN334" s="83">
        <v>322.39844417373087</v>
      </c>
      <c r="AO334" s="83">
        <v>274.14135221142089</v>
      </c>
      <c r="AP334" s="83">
        <v>250.52617954901385</v>
      </c>
      <c r="AQ334" s="83">
        <v>182.24752815553262</v>
      </c>
      <c r="AR334" s="87">
        <v>229.99124679909474</v>
      </c>
      <c r="AS334" s="83">
        <v>5523.3835364095085</v>
      </c>
      <c r="AT334" s="83">
        <v>2625.9045253959134</v>
      </c>
      <c r="AU334" s="83">
        <v>591.40606319767198</v>
      </c>
      <c r="AV334" s="83">
        <v>473.33019988563683</v>
      </c>
      <c r="AW334" s="83">
        <v>2152.5743255102766</v>
      </c>
      <c r="AX334" s="83">
        <v>312.13097779877137</v>
      </c>
    </row>
    <row r="335" spans="1:50" s="3" customFormat="1" ht="13.5" x14ac:dyDescent="0.25">
      <c r="A335" s="103">
        <f t="shared" ref="A335:B342" si="123">+A334+1</f>
        <v>2</v>
      </c>
      <c r="B335" s="69">
        <f t="shared" si="123"/>
        <v>249</v>
      </c>
      <c r="C335" s="107" t="s">
        <v>495</v>
      </c>
      <c r="D335" s="69">
        <v>131001</v>
      </c>
      <c r="E335" s="27" t="s">
        <v>242</v>
      </c>
      <c r="F335" s="27" t="s">
        <v>90</v>
      </c>
      <c r="G335" s="83">
        <f t="shared" si="121"/>
        <v>1764.3391993451157</v>
      </c>
      <c r="H335" s="83">
        <v>2</v>
      </c>
      <c r="I335" s="83">
        <v>17</v>
      </c>
      <c r="J335" s="83">
        <v>18</v>
      </c>
      <c r="K335" s="83">
        <v>35</v>
      </c>
      <c r="L335" s="83">
        <v>35</v>
      </c>
      <c r="M335" s="83">
        <v>35</v>
      </c>
      <c r="N335" s="83">
        <v>38</v>
      </c>
      <c r="O335" s="83">
        <v>38</v>
      </c>
      <c r="P335" s="83">
        <v>40</v>
      </c>
      <c r="Q335" s="83">
        <v>41.062989103914674</v>
      </c>
      <c r="R335" s="83">
        <v>41.311353957365775</v>
      </c>
      <c r="S335" s="83">
        <v>41.559718810816868</v>
      </c>
      <c r="T335" s="83">
        <v>41.311353957365775</v>
      </c>
      <c r="U335" s="83">
        <v>41.228565672882077</v>
      </c>
      <c r="V335" s="83">
        <v>40.980200819430976</v>
      </c>
      <c r="W335" s="83">
        <v>40.235106259077689</v>
      </c>
      <c r="X335" s="83">
        <v>38.827705422854805</v>
      </c>
      <c r="Y335" s="83">
        <v>36.757998310762332</v>
      </c>
      <c r="Z335" s="83">
        <v>35.26780919005575</v>
      </c>
      <c r="AA335" s="83">
        <v>33.446466931414371</v>
      </c>
      <c r="AB335" s="83">
        <v>31.459548103805599</v>
      </c>
      <c r="AC335" s="83">
        <v>29.555417560680525</v>
      </c>
      <c r="AD335" s="83">
        <v>27.651287017555447</v>
      </c>
      <c r="AE335" s="83">
        <v>117.31099911340141</v>
      </c>
      <c r="AF335" s="83">
        <v>118.38724681168949</v>
      </c>
      <c r="AG335" s="83">
        <v>125.672615846255</v>
      </c>
      <c r="AH335" s="83">
        <v>131.13664262217912</v>
      </c>
      <c r="AI335" s="83">
        <v>89.742500380329659</v>
      </c>
      <c r="AJ335" s="83">
        <v>88.666252682041574</v>
      </c>
      <c r="AK335" s="83">
        <v>65.65110959557326</v>
      </c>
      <c r="AL335" s="83">
        <v>61.26333051793722</v>
      </c>
      <c r="AM335" s="83">
        <v>58.862470267909949</v>
      </c>
      <c r="AN335" s="83">
        <v>51.991042655762946</v>
      </c>
      <c r="AO335" s="83">
        <v>44.20894391429524</v>
      </c>
      <c r="AP335" s="83">
        <v>40.400682828045085</v>
      </c>
      <c r="AQ335" s="83">
        <v>29.389840991713125</v>
      </c>
      <c r="AR335" s="87">
        <v>37.089151448697137</v>
      </c>
      <c r="AS335" s="83">
        <v>890.71915276011691</v>
      </c>
      <c r="AT335" s="83">
        <v>423.46207513412008</v>
      </c>
      <c r="AU335" s="83">
        <v>95.37210372522118</v>
      </c>
      <c r="AV335" s="83">
        <v>76.330798293970432</v>
      </c>
      <c r="AW335" s="83">
        <v>347.13127684014967</v>
      </c>
      <c r="AX335" s="83">
        <v>50.335276966088962</v>
      </c>
    </row>
    <row r="336" spans="1:50" s="3" customFormat="1" ht="13.5" x14ac:dyDescent="0.25">
      <c r="A336" s="103">
        <f t="shared" si="123"/>
        <v>3</v>
      </c>
      <c r="B336" s="69">
        <f t="shared" si="123"/>
        <v>250</v>
      </c>
      <c r="C336" s="107" t="s">
        <v>496</v>
      </c>
      <c r="D336" s="69">
        <v>131001</v>
      </c>
      <c r="E336" s="27" t="s">
        <v>259</v>
      </c>
      <c r="F336" s="27" t="s">
        <v>92</v>
      </c>
      <c r="G336" s="83">
        <f t="shared" si="121"/>
        <v>1113.3282389528704</v>
      </c>
      <c r="H336" s="83">
        <v>1</v>
      </c>
      <c r="I336" s="83">
        <v>11</v>
      </c>
      <c r="J336" s="83">
        <v>11</v>
      </c>
      <c r="K336" s="83">
        <v>22</v>
      </c>
      <c r="L336" s="83">
        <v>22</v>
      </c>
      <c r="M336" s="83">
        <v>22</v>
      </c>
      <c r="N336" s="83">
        <v>24</v>
      </c>
      <c r="O336" s="83">
        <v>24</v>
      </c>
      <c r="P336" s="83">
        <v>25</v>
      </c>
      <c r="Q336" s="83">
        <v>25.923549325213163</v>
      </c>
      <c r="R336" s="83">
        <v>26.080344986454371</v>
      </c>
      <c r="S336" s="83">
        <v>26.237140647695579</v>
      </c>
      <c r="T336" s="83">
        <v>26.080344986454371</v>
      </c>
      <c r="U336" s="83">
        <v>26.028079766040637</v>
      </c>
      <c r="V336" s="83">
        <v>25.871284104799425</v>
      </c>
      <c r="W336" s="83">
        <v>25.400897121075801</v>
      </c>
      <c r="X336" s="83">
        <v>24.512388374042278</v>
      </c>
      <c r="Y336" s="83">
        <v>23.205757863698881</v>
      </c>
      <c r="Z336" s="83">
        <v>22.264983896251628</v>
      </c>
      <c r="AA336" s="83">
        <v>21.11514904714943</v>
      </c>
      <c r="AB336" s="83">
        <v>19.86078375721976</v>
      </c>
      <c r="AC336" s="83">
        <v>18.658683687703832</v>
      </c>
      <c r="AD336" s="83">
        <v>17.456583618187896</v>
      </c>
      <c r="AE336" s="83">
        <v>74.059817326264209</v>
      </c>
      <c r="AF336" s="83">
        <v>74.739265191642787</v>
      </c>
      <c r="AG336" s="83">
        <v>79.338604588051567</v>
      </c>
      <c r="AH336" s="83">
        <v>82.788109135358155</v>
      </c>
      <c r="AI336" s="83">
        <v>56.655498928490054</v>
      </c>
      <c r="AJ336" s="83">
        <v>55.976051063111484</v>
      </c>
      <c r="AK336" s="83">
        <v>41.446319788092822</v>
      </c>
      <c r="AL336" s="83">
        <v>38.676263106164797</v>
      </c>
      <c r="AM336" s="83">
        <v>37.160571714166451</v>
      </c>
      <c r="AN336" s="83">
        <v>32.822558419826343</v>
      </c>
      <c r="AO336" s="83">
        <v>27.909627700935136</v>
      </c>
      <c r="AP336" s="83">
        <v>25.505427561903275</v>
      </c>
      <c r="AQ336" s="83">
        <v>18.554153246876357</v>
      </c>
      <c r="AR336" s="87">
        <v>23.414818745353827</v>
      </c>
      <c r="AS336" s="83">
        <v>562.321506431388</v>
      </c>
      <c r="AT336" s="83">
        <v>267.33660241626075</v>
      </c>
      <c r="AU336" s="83">
        <v>60.209533916624117</v>
      </c>
      <c r="AV336" s="83">
        <v>48.188533221464787</v>
      </c>
      <c r="AW336" s="83">
        <v>219.14806919479594</v>
      </c>
      <c r="AX336" s="83">
        <v>31.777254011551623</v>
      </c>
    </row>
    <row r="337" spans="1:50" s="3" customFormat="1" ht="13.5" x14ac:dyDescent="0.25">
      <c r="A337" s="103">
        <f t="shared" si="123"/>
        <v>4</v>
      </c>
      <c r="B337" s="69">
        <f t="shared" si="123"/>
        <v>251</v>
      </c>
      <c r="C337" s="107" t="s">
        <v>497</v>
      </c>
      <c r="D337" s="69">
        <v>131001</v>
      </c>
      <c r="E337" s="27" t="s">
        <v>259</v>
      </c>
      <c r="F337" s="27" t="s">
        <v>91</v>
      </c>
      <c r="G337" s="83">
        <f t="shared" si="121"/>
        <v>1669.2246671855257</v>
      </c>
      <c r="H337" s="83">
        <v>2</v>
      </c>
      <c r="I337" s="83">
        <v>16</v>
      </c>
      <c r="J337" s="83">
        <v>17</v>
      </c>
      <c r="K337" s="83">
        <v>33</v>
      </c>
      <c r="L337" s="83">
        <v>33</v>
      </c>
      <c r="M337" s="83">
        <v>33</v>
      </c>
      <c r="N337" s="83">
        <v>36</v>
      </c>
      <c r="O337" s="83">
        <v>36</v>
      </c>
      <c r="P337" s="83">
        <v>38</v>
      </c>
      <c r="Q337" s="83">
        <v>38.851595050103036</v>
      </c>
      <c r="R337" s="83">
        <v>39.086584536293174</v>
      </c>
      <c r="S337" s="83">
        <v>39.321574022483318</v>
      </c>
      <c r="T337" s="83">
        <v>39.086584536293181</v>
      </c>
      <c r="U337" s="83">
        <v>39.008254707563133</v>
      </c>
      <c r="V337" s="83">
        <v>38.773265221372988</v>
      </c>
      <c r="W337" s="83">
        <v>38.068296762802575</v>
      </c>
      <c r="X337" s="83">
        <v>36.736689674391783</v>
      </c>
      <c r="Y337" s="83">
        <v>34.77844395614062</v>
      </c>
      <c r="Z337" s="83">
        <v>33.368507038999788</v>
      </c>
      <c r="AA337" s="83">
        <v>31.645250806938762</v>
      </c>
      <c r="AB337" s="83">
        <v>29.765334917417654</v>
      </c>
      <c r="AC337" s="83">
        <v>27.96374885662658</v>
      </c>
      <c r="AD337" s="83">
        <v>26.162162795835513</v>
      </c>
      <c r="AE337" s="83">
        <v>110.9933673104758</v>
      </c>
      <c r="AF337" s="83">
        <v>112.01165508396642</v>
      </c>
      <c r="AG337" s="83">
        <v>118.90468001221051</v>
      </c>
      <c r="AH337" s="83">
        <v>124.07444870839356</v>
      </c>
      <c r="AI337" s="83">
        <v>84.909534343370339</v>
      </c>
      <c r="AJ337" s="83">
        <v>83.89124656987974</v>
      </c>
      <c r="AK337" s="83">
        <v>62.115554182926829</v>
      </c>
      <c r="AL337" s="83">
        <v>57.964073260234358</v>
      </c>
      <c r="AM337" s="83">
        <v>55.692508227063023</v>
      </c>
      <c r="AN337" s="83">
        <v>49.191132442469168</v>
      </c>
      <c r="AO337" s="83">
        <v>41.828128541844798</v>
      </c>
      <c r="AP337" s="83">
        <v>38.224956420262671</v>
      </c>
      <c r="AQ337" s="83">
        <v>27.807089199166487</v>
      </c>
      <c r="AR337" s="87">
        <v>35.091763271060806</v>
      </c>
      <c r="AS337" s="83">
        <v>842.75062730656964</v>
      </c>
      <c r="AT337" s="83">
        <v>400.65707395418758</v>
      </c>
      <c r="AU337" s="83">
        <v>90.235962697013505</v>
      </c>
      <c r="AV337" s="83">
        <v>72.220102089102824</v>
      </c>
      <c r="AW337" s="83">
        <v>328.43697186508473</v>
      </c>
      <c r="AX337" s="83">
        <v>47.624535867868239</v>
      </c>
    </row>
    <row r="338" spans="1:50" s="3" customFormat="1" ht="13.5" x14ac:dyDescent="0.25">
      <c r="A338" s="103">
        <f t="shared" si="123"/>
        <v>5</v>
      </c>
      <c r="B338" s="69">
        <f t="shared" si="123"/>
        <v>252</v>
      </c>
      <c r="C338" s="107" t="s">
        <v>500</v>
      </c>
      <c r="D338" s="69">
        <v>131001</v>
      </c>
      <c r="E338" s="27" t="s">
        <v>259</v>
      </c>
      <c r="F338" s="27" t="s">
        <v>501</v>
      </c>
      <c r="G338" s="83">
        <f t="shared" si="121"/>
        <v>1437.0536926133316</v>
      </c>
      <c r="H338" s="83">
        <v>2</v>
      </c>
      <c r="I338" s="83">
        <v>14</v>
      </c>
      <c r="J338" s="83">
        <v>15</v>
      </c>
      <c r="K338" s="83">
        <v>29</v>
      </c>
      <c r="L338" s="83">
        <v>28</v>
      </c>
      <c r="M338" s="83">
        <v>28</v>
      </c>
      <c r="N338" s="83">
        <v>31</v>
      </c>
      <c r="O338" s="83">
        <v>31</v>
      </c>
      <c r="P338" s="83">
        <v>33</v>
      </c>
      <c r="Q338" s="83">
        <v>33.445908783189175</v>
      </c>
      <c r="R338" s="83">
        <v>33.648202586313296</v>
      </c>
      <c r="S338" s="83">
        <v>33.850496389437431</v>
      </c>
      <c r="T338" s="83">
        <v>33.648202586313296</v>
      </c>
      <c r="U338" s="83">
        <v>33.580771318605258</v>
      </c>
      <c r="V338" s="83">
        <v>33.37847751548113</v>
      </c>
      <c r="W338" s="83">
        <v>32.771596106108746</v>
      </c>
      <c r="X338" s="83">
        <v>31.625264555072018</v>
      </c>
      <c r="Y338" s="83">
        <v>29.939482862370951</v>
      </c>
      <c r="Z338" s="83">
        <v>28.725720043626183</v>
      </c>
      <c r="AA338" s="83">
        <v>27.242232154049244</v>
      </c>
      <c r="AB338" s="83">
        <v>25.623881729056219</v>
      </c>
      <c r="AC338" s="83">
        <v>24.072962571771239</v>
      </c>
      <c r="AD338" s="83">
        <v>22.522043414486255</v>
      </c>
      <c r="AE338" s="83">
        <v>95.550106342296488</v>
      </c>
      <c r="AF338" s="83">
        <v>96.426712822501031</v>
      </c>
      <c r="AG338" s="83">
        <v>102.36066438080881</v>
      </c>
      <c r="AH338" s="83">
        <v>106.81112804953963</v>
      </c>
      <c r="AI338" s="83">
        <v>73.09549419551827</v>
      </c>
      <c r="AJ338" s="83">
        <v>72.218887715313713</v>
      </c>
      <c r="AK338" s="83">
        <v>53.472995292477862</v>
      </c>
      <c r="AL338" s="83">
        <v>49.899138103951593</v>
      </c>
      <c r="AM338" s="83">
        <v>47.943631340418357</v>
      </c>
      <c r="AN338" s="83">
        <v>42.346836120650806</v>
      </c>
      <c r="AO338" s="83">
        <v>36.008296956094803</v>
      </c>
      <c r="AP338" s="83">
        <v>32.906458641524836</v>
      </c>
      <c r="AQ338" s="83">
        <v>23.938100036355152</v>
      </c>
      <c r="AR338" s="87">
        <v>30.209207933203128</v>
      </c>
      <c r="AS338" s="83">
        <v>725.49300927083141</v>
      </c>
      <c r="AT338" s="83">
        <v>344.91093432663831</v>
      </c>
      <c r="AU338" s="83">
        <v>77.680820399665166</v>
      </c>
      <c r="AV338" s="83">
        <v>62.171628826815351</v>
      </c>
      <c r="AW338" s="83">
        <v>282.73930549982299</v>
      </c>
      <c r="AX338" s="83">
        <v>40.998210766489954</v>
      </c>
    </row>
    <row r="339" spans="1:50" s="3" customFormat="1" ht="13.5" x14ac:dyDescent="0.25">
      <c r="A339" s="103">
        <f t="shared" si="123"/>
        <v>6</v>
      </c>
      <c r="B339" s="69">
        <f t="shared" si="123"/>
        <v>253</v>
      </c>
      <c r="C339" s="107" t="s">
        <v>502</v>
      </c>
      <c r="D339" s="69">
        <v>131001</v>
      </c>
      <c r="E339" s="27" t="s">
        <v>259</v>
      </c>
      <c r="F339" s="27" t="s">
        <v>503</v>
      </c>
      <c r="G339" s="83">
        <f t="shared" si="121"/>
        <v>1491.7063942520094</v>
      </c>
      <c r="H339" s="83">
        <v>2</v>
      </c>
      <c r="I339" s="83">
        <v>14</v>
      </c>
      <c r="J339" s="83">
        <v>16</v>
      </c>
      <c r="K339" s="83">
        <v>30</v>
      </c>
      <c r="L339" s="83">
        <v>30</v>
      </c>
      <c r="M339" s="83">
        <v>29</v>
      </c>
      <c r="N339" s="83">
        <v>32</v>
      </c>
      <c r="O339" s="83">
        <v>32</v>
      </c>
      <c r="P339" s="83">
        <v>34</v>
      </c>
      <c r="Q339" s="83">
        <v>34.7137845482779</v>
      </c>
      <c r="R339" s="83">
        <v>34.923746954819904</v>
      </c>
      <c r="S339" s="83">
        <v>35.133709361361909</v>
      </c>
      <c r="T339" s="83">
        <v>34.923746954819904</v>
      </c>
      <c r="U339" s="83">
        <v>34.853759485972567</v>
      </c>
      <c r="V339" s="83">
        <v>34.64379707943057</v>
      </c>
      <c r="W339" s="83">
        <v>34.013909859804556</v>
      </c>
      <c r="X339" s="83">
        <v>32.824122889399867</v>
      </c>
      <c r="Y339" s="83">
        <v>31.074436168216508</v>
      </c>
      <c r="Z339" s="83">
        <v>29.814661728964488</v>
      </c>
      <c r="AA339" s="83">
        <v>28.27493741432313</v>
      </c>
      <c r="AB339" s="83">
        <v>26.595238161987101</v>
      </c>
      <c r="AC339" s="83">
        <v>24.98552637849841</v>
      </c>
      <c r="AD339" s="83">
        <v>23.375814595009714</v>
      </c>
      <c r="AE339" s="83">
        <v>99.172243356672936</v>
      </c>
      <c r="AF339" s="83">
        <v>100.0820804516883</v>
      </c>
      <c r="AG339" s="83">
        <v>106.24097771025373</v>
      </c>
      <c r="AH339" s="83">
        <v>110.86015065417781</v>
      </c>
      <c r="AI339" s="83">
        <v>75.86641623051058</v>
      </c>
      <c r="AJ339" s="83">
        <v>74.956579135495232</v>
      </c>
      <c r="AK339" s="83">
        <v>55.500062795936238</v>
      </c>
      <c r="AL339" s="83">
        <v>51.790726947027515</v>
      </c>
      <c r="AM339" s="83">
        <v>49.761090350454815</v>
      </c>
      <c r="AN339" s="83">
        <v>43.952130436126055</v>
      </c>
      <c r="AO339" s="83">
        <v>37.373308364476614</v>
      </c>
      <c r="AP339" s="83">
        <v>34.153884797499224</v>
      </c>
      <c r="AQ339" s="83">
        <v>24.845551440803739</v>
      </c>
      <c r="AR339" s="87">
        <v>31.354386043605846</v>
      </c>
      <c r="AS339" s="83">
        <v>752.99517732847164</v>
      </c>
      <c r="AT339" s="83">
        <v>357.98590315411582</v>
      </c>
      <c r="AU339" s="83">
        <v>80.625564112129325</v>
      </c>
      <c r="AV339" s="83">
        <v>64.528446277242381</v>
      </c>
      <c r="AW339" s="83">
        <v>293.45745687687344</v>
      </c>
      <c r="AX339" s="83">
        <v>42.552381059179361</v>
      </c>
    </row>
    <row r="340" spans="1:50" s="3" customFormat="1" ht="13.5" x14ac:dyDescent="0.25">
      <c r="A340" s="103">
        <f t="shared" si="123"/>
        <v>7</v>
      </c>
      <c r="B340" s="69">
        <f t="shared" si="123"/>
        <v>254</v>
      </c>
      <c r="C340" s="107" t="s">
        <v>504</v>
      </c>
      <c r="D340" s="69">
        <v>131001</v>
      </c>
      <c r="E340" s="27" t="s">
        <v>259</v>
      </c>
      <c r="F340" s="27" t="s">
        <v>505</v>
      </c>
      <c r="G340" s="83">
        <f t="shared" si="121"/>
        <v>667.84492737525477</v>
      </c>
      <c r="H340" s="83">
        <v>1</v>
      </c>
      <c r="I340" s="83">
        <v>6</v>
      </c>
      <c r="J340" s="83">
        <v>7</v>
      </c>
      <c r="K340" s="83">
        <v>13</v>
      </c>
      <c r="L340" s="83">
        <v>13</v>
      </c>
      <c r="M340" s="83">
        <v>13</v>
      </c>
      <c r="N340" s="83">
        <v>14</v>
      </c>
      <c r="O340" s="83">
        <v>14</v>
      </c>
      <c r="P340" s="83">
        <v>15</v>
      </c>
      <c r="Q340" s="83">
        <v>15.587334190436989</v>
      </c>
      <c r="R340" s="83">
        <v>15.681612421427534</v>
      </c>
      <c r="S340" s="83">
        <v>15.775890652418081</v>
      </c>
      <c r="T340" s="83">
        <v>15.681612421427534</v>
      </c>
      <c r="U340" s="83">
        <v>15.650186344430686</v>
      </c>
      <c r="V340" s="83">
        <v>15.55590811344014</v>
      </c>
      <c r="W340" s="83">
        <v>15.273073420468505</v>
      </c>
      <c r="X340" s="83">
        <v>14.738830111522072</v>
      </c>
      <c r="Y340" s="83">
        <v>13.953178186600853</v>
      </c>
      <c r="Z340" s="83">
        <v>13.387508800657574</v>
      </c>
      <c r="AA340" s="83">
        <v>12.696135106726905</v>
      </c>
      <c r="AB340" s="83">
        <v>11.941909258802532</v>
      </c>
      <c r="AC340" s="83">
        <v>11.219109487875009</v>
      </c>
      <c r="AD340" s="83">
        <v>10.496309716947488</v>
      </c>
      <c r="AE340" s="83">
        <v>44.530751104534701</v>
      </c>
      <c r="AF340" s="83">
        <v>44.93929010549374</v>
      </c>
      <c r="AG340" s="83">
        <v>47.70478488121644</v>
      </c>
      <c r="AH340" s="83">
        <v>49.778905963008448</v>
      </c>
      <c r="AI340" s="83">
        <v>34.065867464584066</v>
      </c>
      <c r="AJ340" s="83">
        <v>33.657328463625028</v>
      </c>
      <c r="AK340" s="83">
        <v>24.920879058501079</v>
      </c>
      <c r="AL340" s="83">
        <v>23.255296977668088</v>
      </c>
      <c r="AM340" s="83">
        <v>22.343940744759475</v>
      </c>
      <c r="AN340" s="83">
        <v>19.735576354021031</v>
      </c>
      <c r="AO340" s="83">
        <v>16.781525116317244</v>
      </c>
      <c r="AP340" s="83">
        <v>15.335925574462202</v>
      </c>
      <c r="AQ340" s="83">
        <v>11.156257333881312</v>
      </c>
      <c r="AR340" s="87">
        <v>14.078882494588248</v>
      </c>
      <c r="AS340" s="83">
        <v>338.11316240909599</v>
      </c>
      <c r="AT340" s="83">
        <v>160.74438383888148</v>
      </c>
      <c r="AU340" s="83">
        <v>36.202840700369777</v>
      </c>
      <c r="AV340" s="83">
        <v>28.974842991094565</v>
      </c>
      <c r="AW340" s="83">
        <v>131.76954084778691</v>
      </c>
      <c r="AX340" s="83">
        <v>19.107054814084051</v>
      </c>
    </row>
    <row r="341" spans="1:50" s="3" customFormat="1" ht="13.5" x14ac:dyDescent="0.25">
      <c r="A341" s="103">
        <f t="shared" si="123"/>
        <v>8</v>
      </c>
      <c r="B341" s="69">
        <f t="shared" si="123"/>
        <v>255</v>
      </c>
      <c r="C341" s="107" t="s">
        <v>506</v>
      </c>
      <c r="D341" s="69">
        <v>131001</v>
      </c>
      <c r="E341" s="27" t="s">
        <v>259</v>
      </c>
      <c r="F341" s="27" t="s">
        <v>507</v>
      </c>
      <c r="G341" s="83">
        <f t="shared" si="121"/>
        <v>1110.6512641397624</v>
      </c>
      <c r="H341" s="83">
        <v>1</v>
      </c>
      <c r="I341" s="83">
        <v>11</v>
      </c>
      <c r="J341" s="83">
        <v>11</v>
      </c>
      <c r="K341" s="83">
        <v>22</v>
      </c>
      <c r="L341" s="83">
        <v>22</v>
      </c>
      <c r="M341" s="83">
        <v>22</v>
      </c>
      <c r="N341" s="83">
        <v>24</v>
      </c>
      <c r="O341" s="83">
        <v>24</v>
      </c>
      <c r="P341" s="83">
        <v>25</v>
      </c>
      <c r="Q341" s="83">
        <v>25.852324161212429</v>
      </c>
      <c r="R341" s="83">
        <v>26.008689025090728</v>
      </c>
      <c r="S341" s="83">
        <v>26.165053888969034</v>
      </c>
      <c r="T341" s="83">
        <v>26.008689025090732</v>
      </c>
      <c r="U341" s="83">
        <v>25.956567403797965</v>
      </c>
      <c r="V341" s="83">
        <v>25.800202539919663</v>
      </c>
      <c r="W341" s="83">
        <v>25.33110794828476</v>
      </c>
      <c r="X341" s="83">
        <v>24.445040386307721</v>
      </c>
      <c r="Y341" s="83">
        <v>23.141999853988544</v>
      </c>
      <c r="Z341" s="83">
        <v>22.203810670718742</v>
      </c>
      <c r="AA341" s="83">
        <v>21.057135002277867</v>
      </c>
      <c r="AB341" s="83">
        <v>19.806216091251461</v>
      </c>
      <c r="AC341" s="83">
        <v>18.607418801517817</v>
      </c>
      <c r="AD341" s="83">
        <v>17.408621511784176</v>
      </c>
      <c r="AE341" s="83">
        <v>73.856337371850842</v>
      </c>
      <c r="AF341" s="83">
        <v>74.533918448656806</v>
      </c>
      <c r="AG341" s="83">
        <v>79.120621122420303</v>
      </c>
      <c r="AH341" s="83">
        <v>82.560648127742922</v>
      </c>
      <c r="AI341" s="83">
        <v>56.499837481359421</v>
      </c>
      <c r="AJ341" s="83">
        <v>55.822256404553457</v>
      </c>
      <c r="AK341" s="83">
        <v>41.332445685164238</v>
      </c>
      <c r="AL341" s="83">
        <v>38.569999756647576</v>
      </c>
      <c r="AM341" s="83">
        <v>37.058472739157338</v>
      </c>
      <c r="AN341" s="83">
        <v>32.732378171857675</v>
      </c>
      <c r="AO341" s="83">
        <v>27.832945770337577</v>
      </c>
      <c r="AP341" s="83">
        <v>25.435351190870296</v>
      </c>
      <c r="AQ341" s="83">
        <v>18.503175558932284</v>
      </c>
      <c r="AR341" s="87">
        <v>23.350486339159616</v>
      </c>
      <c r="AS341" s="83">
        <v>560.77652348888023</v>
      </c>
      <c r="AT341" s="83">
        <v>266.60209291250322</v>
      </c>
      <c r="AU341" s="83">
        <v>60.04410772926758</v>
      </c>
      <c r="AV341" s="83">
        <v>48.056134831931175</v>
      </c>
      <c r="AW341" s="83">
        <v>218.54595808057206</v>
      </c>
      <c r="AX341" s="83">
        <v>31.689945746002341</v>
      </c>
    </row>
    <row r="342" spans="1:50" s="3" customFormat="1" ht="13.5" x14ac:dyDescent="0.25">
      <c r="A342" s="103">
        <f t="shared" si="123"/>
        <v>9</v>
      </c>
      <c r="B342" s="69">
        <f t="shared" si="123"/>
        <v>256</v>
      </c>
      <c r="C342" s="107" t="s">
        <v>635</v>
      </c>
      <c r="D342" s="69">
        <v>131001</v>
      </c>
      <c r="E342" s="27" t="s">
        <v>259</v>
      </c>
      <c r="F342" s="27" t="s">
        <v>636</v>
      </c>
      <c r="G342" s="83">
        <f t="shared" si="121"/>
        <v>1113.5462080363016</v>
      </c>
      <c r="H342" s="83">
        <v>1</v>
      </c>
      <c r="I342" s="83">
        <v>11</v>
      </c>
      <c r="J342" s="83">
        <v>11</v>
      </c>
      <c r="K342" s="83">
        <v>22</v>
      </c>
      <c r="L342" s="83">
        <v>22</v>
      </c>
      <c r="M342" s="83">
        <v>22</v>
      </c>
      <c r="N342" s="83">
        <v>24</v>
      </c>
      <c r="O342" s="83">
        <v>24</v>
      </c>
      <c r="P342" s="83">
        <v>25</v>
      </c>
      <c r="Q342" s="83">
        <v>25.929348738654955</v>
      </c>
      <c r="R342" s="83">
        <v>26.086179476993596</v>
      </c>
      <c r="S342" s="83">
        <v>26.243010215332234</v>
      </c>
      <c r="T342" s="83">
        <v>26.0861794769936</v>
      </c>
      <c r="U342" s="83">
        <v>26.033902564214049</v>
      </c>
      <c r="V342" s="83">
        <v>25.877071825875412</v>
      </c>
      <c r="W342" s="83">
        <v>25.406579610859495</v>
      </c>
      <c r="X342" s="83">
        <v>24.517872093607206</v>
      </c>
      <c r="Y342" s="83">
        <v>23.210949274118551</v>
      </c>
      <c r="Z342" s="83">
        <v>22.269964844086715</v>
      </c>
      <c r="AA342" s="83">
        <v>21.119872762936698</v>
      </c>
      <c r="AB342" s="83">
        <v>19.86522685622759</v>
      </c>
      <c r="AC342" s="83">
        <v>18.662857862298022</v>
      </c>
      <c r="AD342" s="83">
        <v>17.460488868368461</v>
      </c>
      <c r="AE342" s="83">
        <v>74.076385408617085</v>
      </c>
      <c r="AF342" s="83">
        <v>74.755985274751197</v>
      </c>
      <c r="AG342" s="83">
        <v>79.356353599351252</v>
      </c>
      <c r="AH342" s="83">
        <v>82.806629842801314</v>
      </c>
      <c r="AI342" s="83">
        <v>56.668173453028174</v>
      </c>
      <c r="AJ342" s="83">
        <v>55.988573586894077</v>
      </c>
      <c r="AK342" s="83">
        <v>41.455591834180204</v>
      </c>
      <c r="AL342" s="83">
        <v>38.684915456864253</v>
      </c>
      <c r="AM342" s="83">
        <v>37.16888498625741</v>
      </c>
      <c r="AN342" s="83">
        <v>32.829901225555069</v>
      </c>
      <c r="AO342" s="83">
        <v>27.915871424277714</v>
      </c>
      <c r="AP342" s="83">
        <v>25.511133436418589</v>
      </c>
      <c r="AQ342" s="83">
        <v>18.558304036738932</v>
      </c>
      <c r="AR342" s="87">
        <v>23.420056925236739</v>
      </c>
      <c r="AS342" s="83">
        <v>562.44730459513846</v>
      </c>
      <c r="AT342" s="83">
        <v>267.39640886737925</v>
      </c>
      <c r="AU342" s="83">
        <v>60.223003522037324</v>
      </c>
      <c r="AV342" s="83">
        <v>48.199313582741674</v>
      </c>
      <c r="AW342" s="83">
        <v>219.19709528463758</v>
      </c>
      <c r="AX342" s="83">
        <v>31.784362969964146</v>
      </c>
    </row>
    <row r="343" spans="1:50" s="3" customFormat="1" ht="13.5" x14ac:dyDescent="0.25">
      <c r="A343" s="104"/>
      <c r="B343" s="69"/>
      <c r="C343" s="107"/>
      <c r="D343" s="69">
        <v>131002</v>
      </c>
      <c r="E343" s="10" t="s">
        <v>788</v>
      </c>
      <c r="F343" s="16"/>
      <c r="G343" s="89">
        <f t="shared" si="121"/>
        <v>7157</v>
      </c>
      <c r="H343" s="89">
        <f>+H344</f>
        <v>6</v>
      </c>
      <c r="I343" s="89">
        <f t="shared" ref="I343:P343" si="124">+I344</f>
        <v>40</v>
      </c>
      <c r="J343" s="89">
        <f t="shared" si="124"/>
        <v>59</v>
      </c>
      <c r="K343" s="89">
        <f t="shared" si="124"/>
        <v>99</v>
      </c>
      <c r="L343" s="89">
        <f t="shared" si="124"/>
        <v>78</v>
      </c>
      <c r="M343" s="89">
        <f t="shared" si="124"/>
        <v>80</v>
      </c>
      <c r="N343" s="89">
        <f t="shared" si="124"/>
        <v>91</v>
      </c>
      <c r="O343" s="89">
        <f t="shared" si="124"/>
        <v>117</v>
      </c>
      <c r="P343" s="89">
        <f t="shared" si="124"/>
        <v>110</v>
      </c>
      <c r="Q343" s="89">
        <v>245</v>
      </c>
      <c r="R343" s="89">
        <v>237</v>
      </c>
      <c r="S343" s="89">
        <v>221</v>
      </c>
      <c r="T343" s="89">
        <v>203</v>
      </c>
      <c r="U343" s="89">
        <v>184</v>
      </c>
      <c r="V343" s="89">
        <v>161</v>
      </c>
      <c r="W343" s="89">
        <v>145</v>
      </c>
      <c r="X343" s="89">
        <v>140</v>
      </c>
      <c r="Y343" s="89">
        <v>145</v>
      </c>
      <c r="Z343" s="89">
        <v>149</v>
      </c>
      <c r="AA343" s="89">
        <v>148</v>
      </c>
      <c r="AB343" s="89">
        <v>152</v>
      </c>
      <c r="AC343" s="89">
        <v>154</v>
      </c>
      <c r="AD343" s="89">
        <v>156</v>
      </c>
      <c r="AE343" s="89">
        <v>773</v>
      </c>
      <c r="AF343" s="89">
        <v>524</v>
      </c>
      <c r="AG343" s="89">
        <v>414</v>
      </c>
      <c r="AH343" s="89">
        <v>395</v>
      </c>
      <c r="AI343" s="89">
        <v>279</v>
      </c>
      <c r="AJ343" s="89">
        <v>291</v>
      </c>
      <c r="AK343" s="89">
        <v>251.00000000000006</v>
      </c>
      <c r="AL343" s="89">
        <v>210</v>
      </c>
      <c r="AM343" s="89">
        <v>287</v>
      </c>
      <c r="AN343" s="89">
        <v>266</v>
      </c>
      <c r="AO343" s="89">
        <v>138</v>
      </c>
      <c r="AP343" s="89">
        <v>164</v>
      </c>
      <c r="AQ343" s="89">
        <v>150</v>
      </c>
      <c r="AR343" s="90">
        <v>151</v>
      </c>
      <c r="AS343" s="89">
        <v>3997</v>
      </c>
      <c r="AT343" s="89">
        <v>1737</v>
      </c>
      <c r="AU343" s="89">
        <v>374</v>
      </c>
      <c r="AV343" s="89">
        <v>393</v>
      </c>
      <c r="AW343" s="89">
        <v>1344</v>
      </c>
      <c r="AX343" s="89">
        <v>203</v>
      </c>
    </row>
    <row r="344" spans="1:50" s="3" customFormat="1" ht="13.5" x14ac:dyDescent="0.25">
      <c r="A344" s="103">
        <v>1</v>
      </c>
      <c r="B344" s="69">
        <f>+B342+1</f>
        <v>257</v>
      </c>
      <c r="C344" s="107" t="s">
        <v>508</v>
      </c>
      <c r="D344" s="69">
        <v>131002</v>
      </c>
      <c r="E344" s="27" t="s">
        <v>565</v>
      </c>
      <c r="F344" s="27" t="s">
        <v>93</v>
      </c>
      <c r="G344" s="83">
        <f t="shared" si="121"/>
        <v>7157</v>
      </c>
      <c r="H344" s="83">
        <v>6</v>
      </c>
      <c r="I344" s="83">
        <v>40</v>
      </c>
      <c r="J344" s="83">
        <v>59</v>
      </c>
      <c r="K344" s="83">
        <v>99</v>
      </c>
      <c r="L344" s="83">
        <v>78</v>
      </c>
      <c r="M344" s="83">
        <v>80</v>
      </c>
      <c r="N344" s="83">
        <v>91</v>
      </c>
      <c r="O344" s="83">
        <v>117</v>
      </c>
      <c r="P344" s="83">
        <v>110</v>
      </c>
      <c r="Q344" s="83">
        <v>245</v>
      </c>
      <c r="R344" s="83">
        <v>237</v>
      </c>
      <c r="S344" s="83">
        <v>221</v>
      </c>
      <c r="T344" s="83">
        <v>203</v>
      </c>
      <c r="U344" s="83">
        <v>184</v>
      </c>
      <c r="V344" s="83">
        <v>161</v>
      </c>
      <c r="W344" s="83">
        <v>145</v>
      </c>
      <c r="X344" s="83">
        <v>140</v>
      </c>
      <c r="Y344" s="83">
        <v>145</v>
      </c>
      <c r="Z344" s="83">
        <v>149</v>
      </c>
      <c r="AA344" s="83">
        <v>148</v>
      </c>
      <c r="AB344" s="83">
        <v>152</v>
      </c>
      <c r="AC344" s="83">
        <v>154</v>
      </c>
      <c r="AD344" s="83">
        <v>156</v>
      </c>
      <c r="AE344" s="83">
        <v>773</v>
      </c>
      <c r="AF344" s="83">
        <v>524</v>
      </c>
      <c r="AG344" s="83">
        <v>414</v>
      </c>
      <c r="AH344" s="83">
        <v>395</v>
      </c>
      <c r="AI344" s="83">
        <v>279</v>
      </c>
      <c r="AJ344" s="83">
        <v>291</v>
      </c>
      <c r="AK344" s="83">
        <v>251.00000000000006</v>
      </c>
      <c r="AL344" s="83">
        <v>210</v>
      </c>
      <c r="AM344" s="83">
        <v>287</v>
      </c>
      <c r="AN344" s="83">
        <v>266</v>
      </c>
      <c r="AO344" s="83">
        <v>138</v>
      </c>
      <c r="AP344" s="83">
        <v>164</v>
      </c>
      <c r="AQ344" s="83">
        <v>150</v>
      </c>
      <c r="AR344" s="87">
        <v>151</v>
      </c>
      <c r="AS344" s="83">
        <v>3997</v>
      </c>
      <c r="AT344" s="83">
        <v>1737</v>
      </c>
      <c r="AU344" s="83">
        <v>374</v>
      </c>
      <c r="AV344" s="83">
        <v>393</v>
      </c>
      <c r="AW344" s="83">
        <v>1344</v>
      </c>
      <c r="AX344" s="83">
        <v>203</v>
      </c>
    </row>
    <row r="345" spans="1:50" s="3" customFormat="1" ht="13.5" x14ac:dyDescent="0.25">
      <c r="A345" s="104"/>
      <c r="B345" s="69"/>
      <c r="C345" s="107"/>
      <c r="D345" s="69">
        <v>131003</v>
      </c>
      <c r="E345" s="10" t="s">
        <v>789</v>
      </c>
      <c r="F345" s="16"/>
      <c r="G345" s="89">
        <f t="shared" si="121"/>
        <v>7778</v>
      </c>
      <c r="H345" s="89">
        <f>+H346</f>
        <v>5</v>
      </c>
      <c r="I345" s="89">
        <f t="shared" ref="I345:P345" si="125">+I346</f>
        <v>41</v>
      </c>
      <c r="J345" s="89">
        <f t="shared" si="125"/>
        <v>41</v>
      </c>
      <c r="K345" s="89">
        <f t="shared" si="125"/>
        <v>82</v>
      </c>
      <c r="L345" s="89">
        <f t="shared" si="125"/>
        <v>72</v>
      </c>
      <c r="M345" s="89">
        <f t="shared" si="125"/>
        <v>75</v>
      </c>
      <c r="N345" s="89">
        <f t="shared" si="125"/>
        <v>91</v>
      </c>
      <c r="O345" s="89">
        <f t="shared" si="125"/>
        <v>102</v>
      </c>
      <c r="P345" s="89">
        <f t="shared" si="125"/>
        <v>90</v>
      </c>
      <c r="Q345" s="89">
        <v>230</v>
      </c>
      <c r="R345" s="89">
        <v>225</v>
      </c>
      <c r="S345" s="89">
        <v>216</v>
      </c>
      <c r="T345" s="89">
        <v>204</v>
      </c>
      <c r="U345" s="89">
        <v>192</v>
      </c>
      <c r="V345" s="89">
        <v>173</v>
      </c>
      <c r="W345" s="89">
        <v>166</v>
      </c>
      <c r="X345" s="89">
        <v>170</v>
      </c>
      <c r="Y345" s="89">
        <v>181</v>
      </c>
      <c r="Z345" s="89">
        <v>196</v>
      </c>
      <c r="AA345" s="89">
        <v>209</v>
      </c>
      <c r="AB345" s="89">
        <v>215</v>
      </c>
      <c r="AC345" s="89">
        <v>198</v>
      </c>
      <c r="AD345" s="89">
        <v>171</v>
      </c>
      <c r="AE345" s="89">
        <v>607</v>
      </c>
      <c r="AF345" s="89">
        <v>508.99999999999994</v>
      </c>
      <c r="AG345" s="89">
        <v>533</v>
      </c>
      <c r="AH345" s="89">
        <v>452</v>
      </c>
      <c r="AI345" s="89">
        <v>400</v>
      </c>
      <c r="AJ345" s="89">
        <v>339.00000000000006</v>
      </c>
      <c r="AK345" s="89">
        <v>358.00000000000006</v>
      </c>
      <c r="AL345" s="89">
        <v>322</v>
      </c>
      <c r="AM345" s="89">
        <v>337</v>
      </c>
      <c r="AN345" s="89">
        <v>213</v>
      </c>
      <c r="AO345" s="89">
        <v>145</v>
      </c>
      <c r="AP345" s="89">
        <v>141.99999999999997</v>
      </c>
      <c r="AQ345" s="89">
        <v>163</v>
      </c>
      <c r="AR345" s="90">
        <v>169</v>
      </c>
      <c r="AS345" s="89">
        <v>4319</v>
      </c>
      <c r="AT345" s="89">
        <v>1989</v>
      </c>
      <c r="AU345" s="89">
        <v>415</v>
      </c>
      <c r="AV345" s="89">
        <v>498</v>
      </c>
      <c r="AW345" s="89">
        <v>1491</v>
      </c>
      <c r="AX345" s="89">
        <v>228</v>
      </c>
    </row>
    <row r="346" spans="1:50" s="3" customFormat="1" ht="13.5" x14ac:dyDescent="0.25">
      <c r="A346" s="103">
        <v>1</v>
      </c>
      <c r="B346" s="69">
        <f>+B344+1</f>
        <v>258</v>
      </c>
      <c r="C346" s="107" t="s">
        <v>509</v>
      </c>
      <c r="D346" s="69">
        <v>131003</v>
      </c>
      <c r="E346" s="27" t="s">
        <v>565</v>
      </c>
      <c r="F346" s="27" t="s">
        <v>94</v>
      </c>
      <c r="G346" s="83">
        <f t="shared" si="121"/>
        <v>7778</v>
      </c>
      <c r="H346" s="83">
        <v>5</v>
      </c>
      <c r="I346" s="83">
        <v>41</v>
      </c>
      <c r="J346" s="83">
        <v>41</v>
      </c>
      <c r="K346" s="83">
        <v>82</v>
      </c>
      <c r="L346" s="83">
        <v>72</v>
      </c>
      <c r="M346" s="83">
        <v>75</v>
      </c>
      <c r="N346" s="83">
        <v>91</v>
      </c>
      <c r="O346" s="83">
        <v>102</v>
      </c>
      <c r="P346" s="83">
        <v>90</v>
      </c>
      <c r="Q346" s="83">
        <v>230</v>
      </c>
      <c r="R346" s="83">
        <v>225</v>
      </c>
      <c r="S346" s="83">
        <v>216</v>
      </c>
      <c r="T346" s="83">
        <v>204</v>
      </c>
      <c r="U346" s="83">
        <v>192</v>
      </c>
      <c r="V346" s="83">
        <v>173</v>
      </c>
      <c r="W346" s="83">
        <v>166</v>
      </c>
      <c r="X346" s="83">
        <v>170</v>
      </c>
      <c r="Y346" s="83">
        <v>181</v>
      </c>
      <c r="Z346" s="83">
        <v>196</v>
      </c>
      <c r="AA346" s="83">
        <v>209</v>
      </c>
      <c r="AB346" s="83">
        <v>215</v>
      </c>
      <c r="AC346" s="83">
        <v>198</v>
      </c>
      <c r="AD346" s="83">
        <v>171</v>
      </c>
      <c r="AE346" s="83">
        <v>607</v>
      </c>
      <c r="AF346" s="83">
        <v>508.99999999999994</v>
      </c>
      <c r="AG346" s="83">
        <v>533</v>
      </c>
      <c r="AH346" s="83">
        <v>452</v>
      </c>
      <c r="AI346" s="83">
        <v>400</v>
      </c>
      <c r="AJ346" s="83">
        <v>339.00000000000006</v>
      </c>
      <c r="AK346" s="83">
        <v>358.00000000000006</v>
      </c>
      <c r="AL346" s="83">
        <v>322</v>
      </c>
      <c r="AM346" s="83">
        <v>337</v>
      </c>
      <c r="AN346" s="83">
        <v>213</v>
      </c>
      <c r="AO346" s="83">
        <v>145</v>
      </c>
      <c r="AP346" s="83">
        <v>141.99999999999997</v>
      </c>
      <c r="AQ346" s="83">
        <v>163</v>
      </c>
      <c r="AR346" s="87">
        <v>169</v>
      </c>
      <c r="AS346" s="83">
        <v>4319</v>
      </c>
      <c r="AT346" s="83">
        <v>1989</v>
      </c>
      <c r="AU346" s="83">
        <v>415</v>
      </c>
      <c r="AV346" s="83">
        <v>498</v>
      </c>
      <c r="AW346" s="83">
        <v>1491</v>
      </c>
      <c r="AX346" s="83">
        <v>228</v>
      </c>
    </row>
    <row r="347" spans="1:50" s="3" customFormat="1" ht="13.5" x14ac:dyDescent="0.25">
      <c r="A347" s="104"/>
      <c r="B347" s="69"/>
      <c r="C347" s="107"/>
      <c r="D347" s="69">
        <v>131004</v>
      </c>
      <c r="E347" s="10" t="s">
        <v>790</v>
      </c>
      <c r="F347" s="16"/>
      <c r="G347" s="89">
        <f t="shared" si="121"/>
        <v>2375</v>
      </c>
      <c r="H347" s="89">
        <f>SUM(H348:H349)</f>
        <v>0</v>
      </c>
      <c r="I347" s="89">
        <f t="shared" ref="I347:O347" si="126">SUM(I348:I349)</f>
        <v>11</v>
      </c>
      <c r="J347" s="89">
        <f t="shared" si="126"/>
        <v>14</v>
      </c>
      <c r="K347" s="89">
        <f t="shared" si="126"/>
        <v>25</v>
      </c>
      <c r="L347" s="89">
        <f t="shared" si="126"/>
        <v>35</v>
      </c>
      <c r="M347" s="89">
        <f t="shared" si="126"/>
        <v>33</v>
      </c>
      <c r="N347" s="89">
        <f t="shared" si="126"/>
        <v>42</v>
      </c>
      <c r="O347" s="89">
        <f t="shared" si="126"/>
        <v>44</v>
      </c>
      <c r="P347" s="89">
        <f>SUM(P348:P349)</f>
        <v>43</v>
      </c>
      <c r="Q347" s="89">
        <v>49</v>
      </c>
      <c r="R347" s="89">
        <v>49</v>
      </c>
      <c r="S347" s="89">
        <v>48.999999999999993</v>
      </c>
      <c r="T347" s="89">
        <v>48</v>
      </c>
      <c r="U347" s="89">
        <v>51</v>
      </c>
      <c r="V347" s="89">
        <v>51</v>
      </c>
      <c r="W347" s="89">
        <v>51.999999999999993</v>
      </c>
      <c r="X347" s="89">
        <v>49</v>
      </c>
      <c r="Y347" s="89">
        <v>45</v>
      </c>
      <c r="Z347" s="89">
        <v>40.999999999999993</v>
      </c>
      <c r="AA347" s="89">
        <v>38</v>
      </c>
      <c r="AB347" s="89">
        <v>36.999999999999993</v>
      </c>
      <c r="AC347" s="89">
        <v>40</v>
      </c>
      <c r="AD347" s="89">
        <v>42.999999999999993</v>
      </c>
      <c r="AE347" s="89">
        <v>250</v>
      </c>
      <c r="AF347" s="89">
        <v>156</v>
      </c>
      <c r="AG347" s="89">
        <v>146</v>
      </c>
      <c r="AH347" s="89">
        <v>144</v>
      </c>
      <c r="AI347" s="89">
        <v>144</v>
      </c>
      <c r="AJ347" s="89">
        <v>56</v>
      </c>
      <c r="AK347" s="89">
        <v>135</v>
      </c>
      <c r="AL347" s="89">
        <v>97</v>
      </c>
      <c r="AM347" s="89">
        <v>89</v>
      </c>
      <c r="AN347" s="89">
        <v>98.999999999999986</v>
      </c>
      <c r="AO347" s="89">
        <v>58.999999999999993</v>
      </c>
      <c r="AP347" s="89">
        <v>34.999999999999993</v>
      </c>
      <c r="AQ347" s="89">
        <v>101</v>
      </c>
      <c r="AR347" s="90">
        <v>56.999999999999993</v>
      </c>
      <c r="AS347" s="89">
        <v>1251.0000000000002</v>
      </c>
      <c r="AT347" s="89">
        <v>549</v>
      </c>
      <c r="AU347" s="89">
        <v>110.99999999999999</v>
      </c>
      <c r="AV347" s="89">
        <v>88</v>
      </c>
      <c r="AW347" s="89">
        <v>461</v>
      </c>
      <c r="AX347" s="89">
        <v>76</v>
      </c>
    </row>
    <row r="348" spans="1:50" s="3" customFormat="1" ht="13.5" x14ac:dyDescent="0.25">
      <c r="A348" s="103">
        <v>1</v>
      </c>
      <c r="B348" s="69">
        <f>+B346+1</f>
        <v>259</v>
      </c>
      <c r="C348" s="107" t="s">
        <v>511</v>
      </c>
      <c r="D348" s="69">
        <v>131004</v>
      </c>
      <c r="E348" s="27" t="s">
        <v>259</v>
      </c>
      <c r="F348" s="27" t="s">
        <v>95</v>
      </c>
      <c r="G348" s="83">
        <f t="shared" si="121"/>
        <v>902.05907617480113</v>
      </c>
      <c r="H348" s="83">
        <v>0</v>
      </c>
      <c r="I348" s="83">
        <v>4</v>
      </c>
      <c r="J348" s="83">
        <v>5</v>
      </c>
      <c r="K348" s="83">
        <v>9</v>
      </c>
      <c r="L348" s="83">
        <v>13</v>
      </c>
      <c r="M348" s="83">
        <v>13</v>
      </c>
      <c r="N348" s="83">
        <v>16</v>
      </c>
      <c r="O348" s="83">
        <v>17</v>
      </c>
      <c r="P348" s="83">
        <v>16</v>
      </c>
      <c r="Q348" s="83">
        <v>18.618158259435788</v>
      </c>
      <c r="R348" s="83">
        <v>18.618158259435788</v>
      </c>
      <c r="S348" s="83">
        <v>18.618158259435784</v>
      </c>
      <c r="T348" s="83">
        <v>18.238195845977913</v>
      </c>
      <c r="U348" s="83">
        <v>19.378083086351534</v>
      </c>
      <c r="V348" s="83">
        <v>19.378083086351534</v>
      </c>
      <c r="W348" s="83">
        <v>19.758045499809405</v>
      </c>
      <c r="X348" s="83">
        <v>18.618158259435788</v>
      </c>
      <c r="Y348" s="83">
        <v>17.098308605604295</v>
      </c>
      <c r="Z348" s="83">
        <v>15.5784589517728</v>
      </c>
      <c r="AA348" s="83">
        <v>14.438571711399181</v>
      </c>
      <c r="AB348" s="83">
        <v>14.058609297941308</v>
      </c>
      <c r="AC348" s="83">
        <v>15.198496538314929</v>
      </c>
      <c r="AD348" s="83">
        <v>16.338383778688545</v>
      </c>
      <c r="AE348" s="83">
        <v>94.990603364468299</v>
      </c>
      <c r="AF348" s="83">
        <v>59.274136499428224</v>
      </c>
      <c r="AG348" s="83">
        <v>55.474512364849495</v>
      </c>
      <c r="AH348" s="83">
        <v>54.714587537933738</v>
      </c>
      <c r="AI348" s="83">
        <v>54.714587537933738</v>
      </c>
      <c r="AJ348" s="83">
        <v>21.277895153640898</v>
      </c>
      <c r="AK348" s="83">
        <v>51.294925816812885</v>
      </c>
      <c r="AL348" s="83">
        <v>36.856354105413708</v>
      </c>
      <c r="AM348" s="83">
        <v>33.816654797750715</v>
      </c>
      <c r="AN348" s="83">
        <v>37.616278932329443</v>
      </c>
      <c r="AO348" s="83">
        <v>22.417782394014516</v>
      </c>
      <c r="AP348" s="83">
        <v>13.298684471025561</v>
      </c>
      <c r="AQ348" s="83">
        <v>38.376203759245193</v>
      </c>
      <c r="AR348" s="87">
        <v>21.657857567098773</v>
      </c>
      <c r="AS348" s="83">
        <v>475.33297923579943</v>
      </c>
      <c r="AT348" s="83">
        <v>208.59936498837243</v>
      </c>
      <c r="AU348" s="83">
        <v>42.175827893823921</v>
      </c>
      <c r="AV348" s="83">
        <v>33.43669238429284</v>
      </c>
      <c r="AW348" s="83">
        <v>175.16267260407957</v>
      </c>
      <c r="AX348" s="83">
        <v>28.877143422798362</v>
      </c>
    </row>
    <row r="349" spans="1:50" s="3" customFormat="1" ht="13.5" x14ac:dyDescent="0.25">
      <c r="A349" s="103">
        <f t="shared" ref="A349:B349" si="127">+A348+1</f>
        <v>2</v>
      </c>
      <c r="B349" s="69">
        <f t="shared" si="127"/>
        <v>260</v>
      </c>
      <c r="C349" s="107" t="s">
        <v>512</v>
      </c>
      <c r="D349" s="69">
        <v>131004</v>
      </c>
      <c r="E349" s="27" t="s">
        <v>259</v>
      </c>
      <c r="F349" s="27" t="s">
        <v>96</v>
      </c>
      <c r="G349" s="83">
        <f t="shared" si="121"/>
        <v>1472.9409238251992</v>
      </c>
      <c r="H349" s="83">
        <v>0</v>
      </c>
      <c r="I349" s="83">
        <v>7</v>
      </c>
      <c r="J349" s="83">
        <v>9</v>
      </c>
      <c r="K349" s="83">
        <v>16</v>
      </c>
      <c r="L349" s="83">
        <v>22</v>
      </c>
      <c r="M349" s="83">
        <v>20</v>
      </c>
      <c r="N349" s="83">
        <v>26</v>
      </c>
      <c r="O349" s="83">
        <v>27</v>
      </c>
      <c r="P349" s="83">
        <v>27</v>
      </c>
      <c r="Q349" s="83">
        <v>30.381841740564209</v>
      </c>
      <c r="R349" s="83">
        <v>30.381841740564209</v>
      </c>
      <c r="S349" s="83">
        <v>30.381841740564209</v>
      </c>
      <c r="T349" s="83">
        <v>29.761804154022087</v>
      </c>
      <c r="U349" s="83">
        <v>31.621916913648469</v>
      </c>
      <c r="V349" s="83">
        <v>31.621916913648462</v>
      </c>
      <c r="W349" s="83">
        <v>32.241954500190587</v>
      </c>
      <c r="X349" s="83">
        <v>30.381841740564209</v>
      </c>
      <c r="Y349" s="83">
        <v>27.901691394395701</v>
      </c>
      <c r="Z349" s="83">
        <v>25.421541048227194</v>
      </c>
      <c r="AA349" s="83">
        <v>23.561428288600819</v>
      </c>
      <c r="AB349" s="83">
        <v>22.941390702058687</v>
      </c>
      <c r="AC349" s="83">
        <v>24.801503461685069</v>
      </c>
      <c r="AD349" s="83">
        <v>26.661616221311448</v>
      </c>
      <c r="AE349" s="83">
        <v>155.00939663553171</v>
      </c>
      <c r="AF349" s="83">
        <v>96.725863500571762</v>
      </c>
      <c r="AG349" s="83">
        <v>90.525487635150512</v>
      </c>
      <c r="AH349" s="83">
        <v>89.285412462066247</v>
      </c>
      <c r="AI349" s="83">
        <v>89.285412462066247</v>
      </c>
      <c r="AJ349" s="83">
        <v>34.722104846359102</v>
      </c>
      <c r="AK349" s="83">
        <v>83.705074183187108</v>
      </c>
      <c r="AL349" s="83">
        <v>60.1436458945863</v>
      </c>
      <c r="AM349" s="83">
        <v>55.183345202249278</v>
      </c>
      <c r="AN349" s="83">
        <v>61.383721067670542</v>
      </c>
      <c r="AO349" s="83">
        <v>36.582217605985477</v>
      </c>
      <c r="AP349" s="83">
        <v>21.701315528974433</v>
      </c>
      <c r="AQ349" s="83">
        <v>62.6237962407548</v>
      </c>
      <c r="AR349" s="87">
        <v>35.34214243290122</v>
      </c>
      <c r="AS349" s="83">
        <v>775.66702076420074</v>
      </c>
      <c r="AT349" s="83">
        <v>340.40063501162757</v>
      </c>
      <c r="AU349" s="83">
        <v>68.824172106176064</v>
      </c>
      <c r="AV349" s="83">
        <v>54.56330761570716</v>
      </c>
      <c r="AW349" s="83">
        <v>285.8373273959204</v>
      </c>
      <c r="AX349" s="83">
        <v>47.122856577201631</v>
      </c>
    </row>
    <row r="350" spans="1:50" s="3" customFormat="1" ht="13.5" x14ac:dyDescent="0.25">
      <c r="A350" s="104"/>
      <c r="B350" s="69"/>
      <c r="C350" s="107"/>
      <c r="D350" s="69">
        <v>131005</v>
      </c>
      <c r="E350" s="10" t="s">
        <v>791</v>
      </c>
      <c r="F350" s="16"/>
      <c r="G350" s="89">
        <f t="shared" si="121"/>
        <v>2782</v>
      </c>
      <c r="H350" s="89">
        <f>SUM(H351:H352)</f>
        <v>1</v>
      </c>
      <c r="I350" s="89">
        <f t="shared" ref="I350:O350" si="128">SUM(I351:I352)</f>
        <v>19</v>
      </c>
      <c r="J350" s="89">
        <f t="shared" si="128"/>
        <v>24</v>
      </c>
      <c r="K350" s="89">
        <f t="shared" si="128"/>
        <v>43</v>
      </c>
      <c r="L350" s="89">
        <f t="shared" si="128"/>
        <v>57</v>
      </c>
      <c r="M350" s="89">
        <f t="shared" si="128"/>
        <v>38</v>
      </c>
      <c r="N350" s="89">
        <f t="shared" si="128"/>
        <v>43</v>
      </c>
      <c r="O350" s="89">
        <f t="shared" si="128"/>
        <v>54</v>
      </c>
      <c r="P350" s="89">
        <f>SUM(P351:P352)</f>
        <v>40</v>
      </c>
      <c r="Q350" s="89">
        <v>59.999999999999986</v>
      </c>
      <c r="R350" s="89">
        <v>62</v>
      </c>
      <c r="S350" s="89">
        <v>63.999999999999986</v>
      </c>
      <c r="T350" s="89">
        <v>64</v>
      </c>
      <c r="U350" s="89">
        <v>62.999999999999986</v>
      </c>
      <c r="V350" s="89">
        <v>62.999999999999986</v>
      </c>
      <c r="W350" s="89">
        <v>60.999999999999986</v>
      </c>
      <c r="X350" s="89">
        <v>58.999999999999986</v>
      </c>
      <c r="Y350" s="89">
        <v>53.999999999999986</v>
      </c>
      <c r="Z350" s="89">
        <v>49</v>
      </c>
      <c r="AA350" s="89">
        <v>44.999999999999993</v>
      </c>
      <c r="AB350" s="89">
        <v>41.999999999999986</v>
      </c>
      <c r="AC350" s="89">
        <v>39.999999999999993</v>
      </c>
      <c r="AD350" s="89">
        <v>37</v>
      </c>
      <c r="AE350" s="89">
        <v>173</v>
      </c>
      <c r="AF350" s="89">
        <v>159.99999999999997</v>
      </c>
      <c r="AG350" s="89">
        <v>134</v>
      </c>
      <c r="AH350" s="89">
        <v>196.99999999999997</v>
      </c>
      <c r="AI350" s="89">
        <v>163</v>
      </c>
      <c r="AJ350" s="89">
        <v>121</v>
      </c>
      <c r="AK350" s="89">
        <v>133</v>
      </c>
      <c r="AL350" s="89">
        <v>127.99999999999997</v>
      </c>
      <c r="AM350" s="89">
        <v>94.999999999999972</v>
      </c>
      <c r="AN350" s="89">
        <v>135.99999999999994</v>
      </c>
      <c r="AO350" s="89">
        <v>123.99999999999999</v>
      </c>
      <c r="AP350" s="89">
        <v>92</v>
      </c>
      <c r="AQ350" s="89">
        <v>87.999999999999986</v>
      </c>
      <c r="AR350" s="90">
        <v>61.999999999999993</v>
      </c>
      <c r="AS350" s="89">
        <v>1508</v>
      </c>
      <c r="AT350" s="89">
        <v>630.99999999999989</v>
      </c>
      <c r="AU350" s="89">
        <v>157</v>
      </c>
      <c r="AV350" s="89">
        <v>119.99999999999997</v>
      </c>
      <c r="AW350" s="89">
        <v>510.99999999999989</v>
      </c>
      <c r="AX350" s="89">
        <v>82.999999999999986</v>
      </c>
    </row>
    <row r="351" spans="1:50" s="3" customFormat="1" ht="13.5" x14ac:dyDescent="0.25">
      <c r="A351" s="103">
        <v>1</v>
      </c>
      <c r="B351" s="69">
        <f>+B349+1</f>
        <v>261</v>
      </c>
      <c r="C351" s="107" t="s">
        <v>513</v>
      </c>
      <c r="D351" s="69">
        <v>131005</v>
      </c>
      <c r="E351" s="27" t="s">
        <v>259</v>
      </c>
      <c r="F351" s="27" t="s">
        <v>97</v>
      </c>
      <c r="G351" s="83">
        <f t="shared" si="121"/>
        <v>1400.138514402312</v>
      </c>
      <c r="H351" s="83">
        <v>1</v>
      </c>
      <c r="I351" s="83">
        <v>10</v>
      </c>
      <c r="J351" s="83">
        <v>12</v>
      </c>
      <c r="K351" s="83">
        <v>22</v>
      </c>
      <c r="L351" s="83">
        <v>29</v>
      </c>
      <c r="M351" s="83">
        <v>19</v>
      </c>
      <c r="N351" s="83">
        <v>22</v>
      </c>
      <c r="O351" s="83">
        <v>27</v>
      </c>
      <c r="P351" s="83">
        <v>20</v>
      </c>
      <c r="Q351" s="83">
        <v>30.182812470737428</v>
      </c>
      <c r="R351" s="83">
        <v>31.188906219762014</v>
      </c>
      <c r="S351" s="83">
        <v>32.19499996878659</v>
      </c>
      <c r="T351" s="83">
        <v>32.194999968786597</v>
      </c>
      <c r="U351" s="83">
        <v>31.6919530942743</v>
      </c>
      <c r="V351" s="83">
        <v>31.6919530942743</v>
      </c>
      <c r="W351" s="83">
        <v>30.685859345249717</v>
      </c>
      <c r="X351" s="83">
        <v>29.679765596225138</v>
      </c>
      <c r="Y351" s="83">
        <v>27.164531223663687</v>
      </c>
      <c r="Z351" s="83">
        <v>24.649296851102239</v>
      </c>
      <c r="AA351" s="83">
        <v>22.637109353053077</v>
      </c>
      <c r="AB351" s="83">
        <v>21.127968729516198</v>
      </c>
      <c r="AC351" s="83">
        <v>20.121874980491619</v>
      </c>
      <c r="AD351" s="83">
        <v>18.61273435695475</v>
      </c>
      <c r="AE351" s="83">
        <v>87.027109290626271</v>
      </c>
      <c r="AF351" s="83">
        <v>80.487499921966474</v>
      </c>
      <c r="AG351" s="83">
        <v>67.408281184646938</v>
      </c>
      <c r="AH351" s="83">
        <v>99.100234278921221</v>
      </c>
      <c r="AI351" s="83">
        <v>81.996640545503368</v>
      </c>
      <c r="AJ351" s="83">
        <v>60.868671815987163</v>
      </c>
      <c r="AK351" s="83">
        <v>66.905234310134645</v>
      </c>
      <c r="AL351" s="83">
        <v>64.38999993757318</v>
      </c>
      <c r="AM351" s="83">
        <v>47.789453078667592</v>
      </c>
      <c r="AN351" s="83">
        <v>68.414374933671496</v>
      </c>
      <c r="AO351" s="83">
        <v>62.377812439524021</v>
      </c>
      <c r="AP351" s="83">
        <v>46.280312455130733</v>
      </c>
      <c r="AQ351" s="83">
        <v>44.268124957081568</v>
      </c>
      <c r="AR351" s="87">
        <v>31.188906219762011</v>
      </c>
      <c r="AS351" s="83">
        <v>758.59468676453434</v>
      </c>
      <c r="AT351" s="83">
        <v>317.42257781725527</v>
      </c>
      <c r="AU351" s="83">
        <v>78.978359298429609</v>
      </c>
      <c r="AV351" s="83">
        <v>60.365624941474856</v>
      </c>
      <c r="AW351" s="83">
        <v>257.05695287578044</v>
      </c>
      <c r="AX351" s="83">
        <v>41.752890584520109</v>
      </c>
    </row>
    <row r="352" spans="1:50" s="3" customFormat="1" ht="13.5" x14ac:dyDescent="0.25">
      <c r="A352" s="103">
        <f t="shared" ref="A352:B352" si="129">+A351+1</f>
        <v>2</v>
      </c>
      <c r="B352" s="69">
        <f t="shared" si="129"/>
        <v>262</v>
      </c>
      <c r="C352" s="107" t="s">
        <v>637</v>
      </c>
      <c r="D352" s="69">
        <v>131005</v>
      </c>
      <c r="E352" s="27" t="s">
        <v>259</v>
      </c>
      <c r="F352" s="27" t="s">
        <v>638</v>
      </c>
      <c r="G352" s="83">
        <f t="shared" si="121"/>
        <v>1381.8614855976875</v>
      </c>
      <c r="H352" s="83">
        <v>0</v>
      </c>
      <c r="I352" s="83">
        <v>9</v>
      </c>
      <c r="J352" s="83">
        <v>12</v>
      </c>
      <c r="K352" s="83">
        <v>21</v>
      </c>
      <c r="L352" s="83">
        <v>28</v>
      </c>
      <c r="M352" s="83">
        <v>19</v>
      </c>
      <c r="N352" s="83">
        <v>21</v>
      </c>
      <c r="O352" s="83">
        <v>27</v>
      </c>
      <c r="P352" s="83">
        <v>20</v>
      </c>
      <c r="Q352" s="83">
        <v>29.817187529262561</v>
      </c>
      <c r="R352" s="83">
        <v>30.811093780237982</v>
      </c>
      <c r="S352" s="83">
        <v>31.805000031213396</v>
      </c>
      <c r="T352" s="83">
        <v>31.8050000312134</v>
      </c>
      <c r="U352" s="83">
        <v>31.308046905725689</v>
      </c>
      <c r="V352" s="83">
        <v>31.308046905725689</v>
      </c>
      <c r="W352" s="83">
        <v>30.314140654750272</v>
      </c>
      <c r="X352" s="83">
        <v>29.320234403774851</v>
      </c>
      <c r="Y352" s="83">
        <v>26.835468776336302</v>
      </c>
      <c r="Z352" s="83">
        <v>24.350703148897761</v>
      </c>
      <c r="AA352" s="83">
        <v>22.362890646946916</v>
      </c>
      <c r="AB352" s="83">
        <v>20.872031270483792</v>
      </c>
      <c r="AC352" s="83">
        <v>19.878125019508374</v>
      </c>
      <c r="AD352" s="83">
        <v>18.38726564304525</v>
      </c>
      <c r="AE352" s="83">
        <v>85.972890709373715</v>
      </c>
      <c r="AF352" s="83">
        <v>79.512500078033497</v>
      </c>
      <c r="AG352" s="83">
        <v>66.591718815353062</v>
      </c>
      <c r="AH352" s="83">
        <v>97.899765721078751</v>
      </c>
      <c r="AI352" s="83">
        <v>81.003359454496632</v>
      </c>
      <c r="AJ352" s="83">
        <v>60.131328184012837</v>
      </c>
      <c r="AK352" s="83">
        <v>66.094765689865341</v>
      </c>
      <c r="AL352" s="83">
        <v>63.610000062426792</v>
      </c>
      <c r="AM352" s="83">
        <v>47.210546921332387</v>
      </c>
      <c r="AN352" s="83">
        <v>67.585625066328461</v>
      </c>
      <c r="AO352" s="83">
        <v>61.622187560475965</v>
      </c>
      <c r="AP352" s="83">
        <v>45.719687544869259</v>
      </c>
      <c r="AQ352" s="83">
        <v>43.731875042918418</v>
      </c>
      <c r="AR352" s="87">
        <v>30.811093780237982</v>
      </c>
      <c r="AS352" s="83">
        <v>749.40531323546566</v>
      </c>
      <c r="AT352" s="83">
        <v>313.57742218274461</v>
      </c>
      <c r="AU352" s="83">
        <v>78.021640701570377</v>
      </c>
      <c r="AV352" s="83">
        <v>59.634375058525116</v>
      </c>
      <c r="AW352" s="83">
        <v>253.94304712421948</v>
      </c>
      <c r="AX352" s="83">
        <v>41.247109415479876</v>
      </c>
    </row>
    <row r="353" spans="1:50" s="3" customFormat="1" ht="13.5" x14ac:dyDescent="0.25">
      <c r="A353" s="104"/>
      <c r="B353" s="69"/>
      <c r="C353" s="107"/>
      <c r="D353" s="69">
        <v>131006</v>
      </c>
      <c r="E353" s="10" t="s">
        <v>792</v>
      </c>
      <c r="F353" s="16"/>
      <c r="G353" s="89">
        <f t="shared" si="121"/>
        <v>14017</v>
      </c>
      <c r="H353" s="89">
        <f>SUM(H354:H360)</f>
        <v>9</v>
      </c>
      <c r="I353" s="89">
        <f t="shared" ref="I353:P353" si="130">SUM(I354:I360)</f>
        <v>92</v>
      </c>
      <c r="J353" s="89">
        <f t="shared" si="130"/>
        <v>101</v>
      </c>
      <c r="K353" s="89">
        <f t="shared" si="130"/>
        <v>193</v>
      </c>
      <c r="L353" s="89">
        <f t="shared" si="130"/>
        <v>204</v>
      </c>
      <c r="M353" s="89">
        <f t="shared" si="130"/>
        <v>179</v>
      </c>
      <c r="N353" s="89">
        <f t="shared" si="130"/>
        <v>228</v>
      </c>
      <c r="O353" s="89">
        <f t="shared" si="130"/>
        <v>252</v>
      </c>
      <c r="P353" s="89">
        <f t="shared" si="130"/>
        <v>245</v>
      </c>
      <c r="Q353" s="89">
        <v>393</v>
      </c>
      <c r="R353" s="89">
        <v>392.00000000000006</v>
      </c>
      <c r="S353" s="89">
        <v>386</v>
      </c>
      <c r="T353" s="89">
        <v>385</v>
      </c>
      <c r="U353" s="89">
        <v>378.00000000000006</v>
      </c>
      <c r="V353" s="89">
        <v>372.00000000000011</v>
      </c>
      <c r="W353" s="89">
        <v>362.00000000000006</v>
      </c>
      <c r="X353" s="89">
        <v>347.00000000000006</v>
      </c>
      <c r="Y353" s="89">
        <v>329.99999999999994</v>
      </c>
      <c r="Z353" s="89">
        <v>307.99999999999994</v>
      </c>
      <c r="AA353" s="89">
        <v>291</v>
      </c>
      <c r="AB353" s="89">
        <v>274</v>
      </c>
      <c r="AC353" s="89">
        <v>264</v>
      </c>
      <c r="AD353" s="89">
        <v>258</v>
      </c>
      <c r="AE353" s="89">
        <v>1232.0000000000002</v>
      </c>
      <c r="AF353" s="89">
        <v>1236</v>
      </c>
      <c r="AG353" s="89">
        <v>910</v>
      </c>
      <c r="AH353" s="89">
        <v>898.00000000000011</v>
      </c>
      <c r="AI353" s="89">
        <v>779.99999999999989</v>
      </c>
      <c r="AJ353" s="89">
        <v>597.00000000000011</v>
      </c>
      <c r="AK353" s="89">
        <v>585.00000000000011</v>
      </c>
      <c r="AL353" s="89">
        <v>501.00000000000006</v>
      </c>
      <c r="AM353" s="89">
        <v>337</v>
      </c>
      <c r="AN353" s="89">
        <v>269</v>
      </c>
      <c r="AO353" s="89">
        <v>303.00000000000006</v>
      </c>
      <c r="AP353" s="89">
        <v>171.99999999999997</v>
      </c>
      <c r="AQ353" s="89">
        <v>156.00000000000003</v>
      </c>
      <c r="AR353" s="90">
        <v>301</v>
      </c>
      <c r="AS353" s="89">
        <v>7151</v>
      </c>
      <c r="AT353" s="89">
        <v>3114</v>
      </c>
      <c r="AU353" s="89">
        <v>924</v>
      </c>
      <c r="AV353" s="89">
        <v>683</v>
      </c>
      <c r="AW353" s="89">
        <v>2431</v>
      </c>
      <c r="AX353" s="89">
        <v>408</v>
      </c>
    </row>
    <row r="354" spans="1:50" s="3" customFormat="1" ht="13.5" x14ac:dyDescent="0.25">
      <c r="A354" s="103">
        <v>1</v>
      </c>
      <c r="B354" s="69">
        <f>+B352+1</f>
        <v>263</v>
      </c>
      <c r="C354" s="107" t="s">
        <v>514</v>
      </c>
      <c r="D354" s="69">
        <v>131006</v>
      </c>
      <c r="E354" s="27" t="s">
        <v>565</v>
      </c>
      <c r="F354" s="27" t="s">
        <v>98</v>
      </c>
      <c r="G354" s="83">
        <f t="shared" si="121"/>
        <v>6910.1284654949295</v>
      </c>
      <c r="H354" s="83">
        <v>5</v>
      </c>
      <c r="I354" s="83">
        <v>45</v>
      </c>
      <c r="J354" s="83">
        <v>49</v>
      </c>
      <c r="K354" s="83">
        <v>94</v>
      </c>
      <c r="L354" s="83">
        <v>101</v>
      </c>
      <c r="M354" s="83">
        <v>89</v>
      </c>
      <c r="N354" s="83">
        <v>112</v>
      </c>
      <c r="O354" s="83">
        <v>124</v>
      </c>
      <c r="P354" s="83">
        <v>121</v>
      </c>
      <c r="Q354" s="83">
        <v>193.75334121889802</v>
      </c>
      <c r="R354" s="83">
        <v>193.26033017253948</v>
      </c>
      <c r="S354" s="83">
        <v>190.30226389438835</v>
      </c>
      <c r="T354" s="83">
        <v>189.80925284802987</v>
      </c>
      <c r="U354" s="83">
        <v>186.35817552352023</v>
      </c>
      <c r="V354" s="83">
        <v>183.40010924536912</v>
      </c>
      <c r="W354" s="83">
        <v>178.46999878178397</v>
      </c>
      <c r="X354" s="83">
        <v>171.07483308640616</v>
      </c>
      <c r="Y354" s="83">
        <v>162.69364529831131</v>
      </c>
      <c r="Z354" s="83">
        <v>151.84740227842386</v>
      </c>
      <c r="AA354" s="83">
        <v>143.46621449032907</v>
      </c>
      <c r="AB354" s="83">
        <v>135.08502670223425</v>
      </c>
      <c r="AC354" s="83">
        <v>130.15491623864904</v>
      </c>
      <c r="AD354" s="83">
        <v>127.19684996049793</v>
      </c>
      <c r="AE354" s="83">
        <v>607.38960911369566</v>
      </c>
      <c r="AF354" s="83">
        <v>609.36165329912967</v>
      </c>
      <c r="AG354" s="83">
        <v>448.64005218625238</v>
      </c>
      <c r="AH354" s="83">
        <v>442.72391962995027</v>
      </c>
      <c r="AI354" s="83">
        <v>384.54861615964484</v>
      </c>
      <c r="AJ354" s="83">
        <v>294.32759467603591</v>
      </c>
      <c r="AK354" s="83">
        <v>288.4114621197337</v>
      </c>
      <c r="AL354" s="83">
        <v>246.99853422561807</v>
      </c>
      <c r="AM354" s="83">
        <v>166.14472262282092</v>
      </c>
      <c r="AN354" s="83">
        <v>132.61997147044164</v>
      </c>
      <c r="AO354" s="83">
        <v>149.38234704663128</v>
      </c>
      <c r="AP354" s="83">
        <v>84.797899973665281</v>
      </c>
      <c r="AQ354" s="83">
        <v>76.909723231928979</v>
      </c>
      <c r="AR354" s="87">
        <v>148.39632495391425</v>
      </c>
      <c r="AS354" s="83">
        <v>3525.5219925097704</v>
      </c>
      <c r="AT354" s="83">
        <v>1535.2363983604284</v>
      </c>
      <c r="AU354" s="83">
        <v>455.54220683527166</v>
      </c>
      <c r="AV354" s="83">
        <v>336.72654466286855</v>
      </c>
      <c r="AW354" s="83">
        <v>1198.5098536975599</v>
      </c>
      <c r="AX354" s="83">
        <v>201.1485069142758</v>
      </c>
    </row>
    <row r="355" spans="1:50" s="3" customFormat="1" ht="13.5" x14ac:dyDescent="0.25">
      <c r="A355" s="103">
        <f t="shared" ref="A355:B360" si="131">+A354+1</f>
        <v>2</v>
      </c>
      <c r="B355" s="69">
        <f t="shared" si="131"/>
        <v>264</v>
      </c>
      <c r="C355" s="107" t="s">
        <v>515</v>
      </c>
      <c r="D355" s="69">
        <v>131006</v>
      </c>
      <c r="E355" s="27" t="s">
        <v>259</v>
      </c>
      <c r="F355" s="27" t="s">
        <v>99</v>
      </c>
      <c r="G355" s="83">
        <f t="shared" si="121"/>
        <v>563.96792608392536</v>
      </c>
      <c r="H355" s="83">
        <v>0</v>
      </c>
      <c r="I355" s="83">
        <v>4</v>
      </c>
      <c r="J355" s="83">
        <v>4</v>
      </c>
      <c r="K355" s="83">
        <v>8</v>
      </c>
      <c r="L355" s="83">
        <v>8</v>
      </c>
      <c r="M355" s="83">
        <v>7</v>
      </c>
      <c r="N355" s="83">
        <v>9</v>
      </c>
      <c r="O355" s="83">
        <v>10</v>
      </c>
      <c r="P355" s="83">
        <v>10</v>
      </c>
      <c r="Q355" s="83">
        <v>15.822852701398453</v>
      </c>
      <c r="R355" s="83">
        <v>15.78259098969006</v>
      </c>
      <c r="S355" s="83">
        <v>15.541020719439702</v>
      </c>
      <c r="T355" s="83">
        <v>15.500759007731309</v>
      </c>
      <c r="U355" s="83">
        <v>15.218927025772553</v>
      </c>
      <c r="V355" s="83">
        <v>14.9773567555222</v>
      </c>
      <c r="W355" s="83">
        <v>14.574739638438269</v>
      </c>
      <c r="X355" s="83">
        <v>13.970813962812374</v>
      </c>
      <c r="Y355" s="83">
        <v>13.286364863769689</v>
      </c>
      <c r="Z355" s="83">
        <v>12.400607206185047</v>
      </c>
      <c r="AA355" s="83">
        <v>11.716158107142363</v>
      </c>
      <c r="AB355" s="83">
        <v>11.031709008099684</v>
      </c>
      <c r="AC355" s="83">
        <v>10.629091891015751</v>
      </c>
      <c r="AD355" s="83">
        <v>10.387521620765392</v>
      </c>
      <c r="AE355" s="83">
        <v>49.602428824740173</v>
      </c>
      <c r="AF355" s="83">
        <v>49.763475671573744</v>
      </c>
      <c r="AG355" s="83">
        <v>36.638157654637638</v>
      </c>
      <c r="AH355" s="83">
        <v>36.155017114136925</v>
      </c>
      <c r="AI355" s="83">
        <v>31.404135132546536</v>
      </c>
      <c r="AJ355" s="83">
        <v>24.036241889910627</v>
      </c>
      <c r="AK355" s="83">
        <v>23.553101349409911</v>
      </c>
      <c r="AL355" s="83">
        <v>20.171117565904897</v>
      </c>
      <c r="AM355" s="83">
        <v>13.568196845728444</v>
      </c>
      <c r="AN355" s="83">
        <v>10.83040044955772</v>
      </c>
      <c r="AO355" s="83">
        <v>12.199298647643081</v>
      </c>
      <c r="AP355" s="83">
        <v>6.9250144138435976</v>
      </c>
      <c r="AQ355" s="83">
        <v>6.2808270265093098</v>
      </c>
      <c r="AR355" s="87">
        <v>12.118775224226296</v>
      </c>
      <c r="AS355" s="83">
        <v>287.91150042671831</v>
      </c>
      <c r="AT355" s="83">
        <v>125.37497025993584</v>
      </c>
      <c r="AU355" s="83">
        <v>37.201821618555144</v>
      </c>
      <c r="AV355" s="83">
        <v>27.498749096832427</v>
      </c>
      <c r="AW355" s="83">
        <v>97.876221163103409</v>
      </c>
      <c r="AX355" s="83">
        <v>16.426778377024348</v>
      </c>
    </row>
    <row r="356" spans="1:50" s="3" customFormat="1" ht="13.5" x14ac:dyDescent="0.25">
      <c r="A356" s="103">
        <f t="shared" si="131"/>
        <v>3</v>
      </c>
      <c r="B356" s="69">
        <f t="shared" si="131"/>
        <v>265</v>
      </c>
      <c r="C356" s="107" t="s">
        <v>516</v>
      </c>
      <c r="D356" s="69">
        <v>131006</v>
      </c>
      <c r="E356" s="27" t="s">
        <v>259</v>
      </c>
      <c r="F356" s="27" t="s">
        <v>510</v>
      </c>
      <c r="G356" s="83">
        <f t="shared" si="121"/>
        <v>1872.0980570909855</v>
      </c>
      <c r="H356" s="83">
        <v>1</v>
      </c>
      <c r="I356" s="83">
        <v>12</v>
      </c>
      <c r="J356" s="83">
        <v>14</v>
      </c>
      <c r="K356" s="83">
        <v>26</v>
      </c>
      <c r="L356" s="83">
        <v>27</v>
      </c>
      <c r="M356" s="83">
        <v>24</v>
      </c>
      <c r="N356" s="83">
        <v>30</v>
      </c>
      <c r="O356" s="83">
        <v>34</v>
      </c>
      <c r="P356" s="83">
        <v>33</v>
      </c>
      <c r="Q356" s="83">
        <v>52.481325608426964</v>
      </c>
      <c r="R356" s="83">
        <v>52.347785339703229</v>
      </c>
      <c r="S356" s="83">
        <v>51.54654372736082</v>
      </c>
      <c r="T356" s="83">
        <v>51.413003458637114</v>
      </c>
      <c r="U356" s="83">
        <v>50.478221577570984</v>
      </c>
      <c r="V356" s="83">
        <v>49.676979965228583</v>
      </c>
      <c r="W356" s="83">
        <v>48.341577277991249</v>
      </c>
      <c r="X356" s="83">
        <v>46.338473247135255</v>
      </c>
      <c r="Y356" s="83">
        <v>44.068288678831792</v>
      </c>
      <c r="Z356" s="83">
        <v>41.130402766909675</v>
      </c>
      <c r="AA356" s="83">
        <v>38.860218198606226</v>
      </c>
      <c r="AB356" s="83">
        <v>36.59003363030277</v>
      </c>
      <c r="AC356" s="83">
        <v>35.254630943065436</v>
      </c>
      <c r="AD356" s="83">
        <v>34.453389330723034</v>
      </c>
      <c r="AE356" s="83">
        <v>164.52161106763876</v>
      </c>
      <c r="AF356" s="83">
        <v>165.05577214253364</v>
      </c>
      <c r="AG356" s="83">
        <v>121.52164453859679</v>
      </c>
      <c r="AH356" s="83">
        <v>119.91916131391201</v>
      </c>
      <c r="AI356" s="83">
        <v>104.16140960451153</v>
      </c>
      <c r="AJ356" s="83">
        <v>79.723540428068461</v>
      </c>
      <c r="AK356" s="83">
        <v>78.121057203383643</v>
      </c>
      <c r="AL356" s="83">
        <v>66.903674630590118</v>
      </c>
      <c r="AM356" s="83">
        <v>45.003070559897942</v>
      </c>
      <c r="AN356" s="83">
        <v>35.922332286684103</v>
      </c>
      <c r="AO356" s="83">
        <v>40.462701423291023</v>
      </c>
      <c r="AP356" s="83">
        <v>22.968926220482036</v>
      </c>
      <c r="AQ356" s="83">
        <v>20.832281920902307</v>
      </c>
      <c r="AR356" s="87">
        <v>40.195620885843553</v>
      </c>
      <c r="AS356" s="83">
        <v>954.94646164341259</v>
      </c>
      <c r="AT356" s="83">
        <v>415.84439680570375</v>
      </c>
      <c r="AU356" s="83">
        <v>123.39120830072906</v>
      </c>
      <c r="AV356" s="83">
        <v>91.208003538309455</v>
      </c>
      <c r="AW356" s="83">
        <v>324.63639326739428</v>
      </c>
      <c r="AX356" s="83">
        <v>54.484429639282951</v>
      </c>
    </row>
    <row r="357" spans="1:50" s="3" customFormat="1" ht="13.5" x14ac:dyDescent="0.25">
      <c r="A357" s="103">
        <f t="shared" si="131"/>
        <v>4</v>
      </c>
      <c r="B357" s="69">
        <f t="shared" si="131"/>
        <v>266</v>
      </c>
      <c r="C357" s="107" t="s">
        <v>517</v>
      </c>
      <c r="D357" s="69">
        <v>131006</v>
      </c>
      <c r="E357" s="27" t="s">
        <v>259</v>
      </c>
      <c r="F357" s="27" t="s">
        <v>100</v>
      </c>
      <c r="G357" s="83">
        <f t="shared" si="121"/>
        <v>1508.5300371821477</v>
      </c>
      <c r="H357" s="83">
        <v>1</v>
      </c>
      <c r="I357" s="83">
        <v>10</v>
      </c>
      <c r="J357" s="83">
        <v>11</v>
      </c>
      <c r="K357" s="83">
        <v>21</v>
      </c>
      <c r="L357" s="83">
        <v>22</v>
      </c>
      <c r="M357" s="83">
        <v>19</v>
      </c>
      <c r="N357" s="83">
        <v>25</v>
      </c>
      <c r="O357" s="83">
        <v>27</v>
      </c>
      <c r="P357" s="83">
        <v>26</v>
      </c>
      <c r="Q357" s="83">
        <v>42.295714423764089</v>
      </c>
      <c r="R357" s="83">
        <v>42.188091740751965</v>
      </c>
      <c r="S357" s="83">
        <v>41.542355642679226</v>
      </c>
      <c r="T357" s="83">
        <v>41.434732959667116</v>
      </c>
      <c r="U357" s="83">
        <v>40.681374178582253</v>
      </c>
      <c r="V357" s="83">
        <v>40.035638080509528</v>
      </c>
      <c r="W357" s="83">
        <v>38.9594112503883</v>
      </c>
      <c r="X357" s="83">
        <v>37.345071005206464</v>
      </c>
      <c r="Y357" s="83">
        <v>35.515485394000379</v>
      </c>
      <c r="Z357" s="83">
        <v>33.14778636773368</v>
      </c>
      <c r="AA357" s="83">
        <v>31.318200756527613</v>
      </c>
      <c r="AB357" s="83">
        <v>29.488615145321525</v>
      </c>
      <c r="AC357" s="83">
        <v>28.412388315200303</v>
      </c>
      <c r="AD357" s="83">
        <v>27.766652217127568</v>
      </c>
      <c r="AE357" s="83">
        <v>132.59114547093478</v>
      </c>
      <c r="AF357" s="83">
        <v>133.02163620298325</v>
      </c>
      <c r="AG357" s="83">
        <v>97.936641541031349</v>
      </c>
      <c r="AH357" s="83">
        <v>96.6451693448859</v>
      </c>
      <c r="AI357" s="83">
        <v>83.945692749455461</v>
      </c>
      <c r="AJ357" s="83">
        <v>64.250741758237069</v>
      </c>
      <c r="AK357" s="83">
        <v>62.959269562091592</v>
      </c>
      <c r="AL357" s="83">
        <v>53.9189641890733</v>
      </c>
      <c r="AM357" s="83">
        <v>36.268844175085235</v>
      </c>
      <c r="AN357" s="83">
        <v>28.950501730260921</v>
      </c>
      <c r="AO357" s="83">
        <v>32.60967295267308</v>
      </c>
      <c r="AP357" s="83">
        <v>18.511101478085045</v>
      </c>
      <c r="AQ357" s="83">
        <v>16.789138549891089</v>
      </c>
      <c r="AR357" s="87">
        <v>32.394427586648831</v>
      </c>
      <c r="AS357" s="83">
        <v>769.60980621968713</v>
      </c>
      <c r="AT357" s="83">
        <v>335.13703489974898</v>
      </c>
      <c r="AU357" s="83">
        <v>99.443359103201061</v>
      </c>
      <c r="AV357" s="83">
        <v>73.506292497279588</v>
      </c>
      <c r="AW357" s="83">
        <v>261.63074240246942</v>
      </c>
      <c r="AX357" s="83">
        <v>43.910054668945932</v>
      </c>
    </row>
    <row r="358" spans="1:50" s="3" customFormat="1" ht="13.5" x14ac:dyDescent="0.25">
      <c r="A358" s="103">
        <f t="shared" si="131"/>
        <v>5</v>
      </c>
      <c r="B358" s="69">
        <f t="shared" si="131"/>
        <v>267</v>
      </c>
      <c r="C358" s="107" t="s">
        <v>518</v>
      </c>
      <c r="D358" s="69">
        <v>131006</v>
      </c>
      <c r="E358" s="27" t="s">
        <v>259</v>
      </c>
      <c r="F358" s="27" t="s">
        <v>519</v>
      </c>
      <c r="G358" s="83">
        <f t="shared" si="121"/>
        <v>650.43092851881545</v>
      </c>
      <c r="H358" s="83">
        <v>0</v>
      </c>
      <c r="I358" s="83">
        <v>4</v>
      </c>
      <c r="J358" s="83">
        <v>5</v>
      </c>
      <c r="K358" s="83">
        <v>9</v>
      </c>
      <c r="L358" s="83">
        <v>10</v>
      </c>
      <c r="M358" s="83">
        <v>8</v>
      </c>
      <c r="N358" s="83">
        <v>11</v>
      </c>
      <c r="O358" s="83">
        <v>12</v>
      </c>
      <c r="P358" s="83">
        <v>11</v>
      </c>
      <c r="Q358" s="83">
        <v>18.216920014776228</v>
      </c>
      <c r="R358" s="83">
        <v>18.170566528733534</v>
      </c>
      <c r="S358" s="83">
        <v>17.892445612477413</v>
      </c>
      <c r="T358" s="83">
        <v>17.846092126434726</v>
      </c>
      <c r="U358" s="83">
        <v>17.521617724135908</v>
      </c>
      <c r="V358" s="83">
        <v>17.243496807879783</v>
      </c>
      <c r="W358" s="83">
        <v>16.779961947452907</v>
      </c>
      <c r="X358" s="83">
        <v>16.084659656812597</v>
      </c>
      <c r="Y358" s="83">
        <v>15.296650394086905</v>
      </c>
      <c r="Z358" s="83">
        <v>14.276873701147778</v>
      </c>
      <c r="AA358" s="83">
        <v>13.488864438422093</v>
      </c>
      <c r="AB358" s="83">
        <v>12.700855175696399</v>
      </c>
      <c r="AC358" s="83">
        <v>12.237320315269523</v>
      </c>
      <c r="AD358" s="83">
        <v>11.959199399013398</v>
      </c>
      <c r="AE358" s="83">
        <v>57.107494804591127</v>
      </c>
      <c r="AF358" s="83">
        <v>57.29290874876186</v>
      </c>
      <c r="AG358" s="83">
        <v>42.181672298845719</v>
      </c>
      <c r="AH358" s="83">
        <v>41.625430466333469</v>
      </c>
      <c r="AI358" s="83">
        <v>36.155719113296321</v>
      </c>
      <c r="AJ358" s="83">
        <v>27.673031167484499</v>
      </c>
      <c r="AK358" s="83">
        <v>27.116789334972239</v>
      </c>
      <c r="AL358" s="83">
        <v>23.22309650738649</v>
      </c>
      <c r="AM358" s="83">
        <v>15.621124796385718</v>
      </c>
      <c r="AN358" s="83">
        <v>12.469087745482961</v>
      </c>
      <c r="AO358" s="83">
        <v>14.045106270934344</v>
      </c>
      <c r="AP358" s="83">
        <v>7.9727995993422649</v>
      </c>
      <c r="AQ358" s="83">
        <v>7.2311438226592664</v>
      </c>
      <c r="AR358" s="87">
        <v>13.952399298848965</v>
      </c>
      <c r="AS358" s="83">
        <v>331.47377869125893</v>
      </c>
      <c r="AT358" s="83">
        <v>144.34475553692914</v>
      </c>
      <c r="AU358" s="83">
        <v>42.830621103443342</v>
      </c>
      <c r="AV358" s="83">
        <v>31.659430967155622</v>
      </c>
      <c r="AW358" s="83">
        <v>112.68532456977353</v>
      </c>
      <c r="AX358" s="83">
        <v>18.912222305416535</v>
      </c>
    </row>
    <row r="359" spans="1:50" s="3" customFormat="1" ht="13.5" x14ac:dyDescent="0.25">
      <c r="A359" s="103">
        <f t="shared" si="131"/>
        <v>6</v>
      </c>
      <c r="B359" s="69">
        <f t="shared" si="131"/>
        <v>268</v>
      </c>
      <c r="C359" s="107" t="s">
        <v>639</v>
      </c>
      <c r="D359" s="69">
        <v>131006</v>
      </c>
      <c r="E359" s="27" t="s">
        <v>259</v>
      </c>
      <c r="F359" s="27" t="s">
        <v>640</v>
      </c>
      <c r="G359" s="83">
        <f t="shared" si="121"/>
        <v>780.97035470305946</v>
      </c>
      <c r="H359" s="83">
        <v>1</v>
      </c>
      <c r="I359" s="83">
        <v>5</v>
      </c>
      <c r="J359" s="83">
        <v>6</v>
      </c>
      <c r="K359" s="83">
        <v>11</v>
      </c>
      <c r="L359" s="83">
        <v>11</v>
      </c>
      <c r="M359" s="83">
        <v>10</v>
      </c>
      <c r="N359" s="83">
        <v>13</v>
      </c>
      <c r="O359" s="83">
        <v>14</v>
      </c>
      <c r="P359" s="83">
        <v>14</v>
      </c>
      <c r="Q359" s="83">
        <v>21.880493032266621</v>
      </c>
      <c r="R359" s="83">
        <v>21.82481747747714</v>
      </c>
      <c r="S359" s="83">
        <v>21.490764148740244</v>
      </c>
      <c r="T359" s="83">
        <v>21.435088593950763</v>
      </c>
      <c r="U359" s="83">
        <v>21.045359710424382</v>
      </c>
      <c r="V359" s="83">
        <v>20.711306381687489</v>
      </c>
      <c r="W359" s="83">
        <v>20.154550833792662</v>
      </c>
      <c r="X359" s="83">
        <v>19.319417511950427</v>
      </c>
      <c r="Y359" s="83">
        <v>18.372933080529222</v>
      </c>
      <c r="Z359" s="83">
        <v>17.148070875160606</v>
      </c>
      <c r="AA359" s="83">
        <v>16.201586443739405</v>
      </c>
      <c r="AB359" s="83">
        <v>15.255102012318202</v>
      </c>
      <c r="AC359" s="83">
        <v>14.698346464423379</v>
      </c>
      <c r="AD359" s="83">
        <v>14.364293135686482</v>
      </c>
      <c r="AE359" s="83">
        <v>68.592283500642438</v>
      </c>
      <c r="AF359" s="83">
        <v>68.814985719800362</v>
      </c>
      <c r="AG359" s="83">
        <v>50.664754858429077</v>
      </c>
      <c r="AH359" s="83">
        <v>49.996648200955278</v>
      </c>
      <c r="AI359" s="83">
        <v>43.426932735796349</v>
      </c>
      <c r="AJ359" s="83">
        <v>33.238306209321053</v>
      </c>
      <c r="AK359" s="83">
        <v>32.57019955184726</v>
      </c>
      <c r="AL359" s="83">
        <v>27.893452949530733</v>
      </c>
      <c r="AM359" s="83">
        <v>18.762661964055599</v>
      </c>
      <c r="AN359" s="83">
        <v>14.976724238370791</v>
      </c>
      <c r="AO359" s="83">
        <v>16.869693101213198</v>
      </c>
      <c r="AP359" s="83">
        <v>9.5761954237909883</v>
      </c>
      <c r="AQ359" s="83">
        <v>8.6853865471592702</v>
      </c>
      <c r="AR359" s="87">
        <v>16.758341991634232</v>
      </c>
      <c r="AS359" s="83">
        <v>398.13589229958933</v>
      </c>
      <c r="AT359" s="83">
        <v>173.3736776144485</v>
      </c>
      <c r="AU359" s="83">
        <v>51.444212625481832</v>
      </c>
      <c r="AV359" s="83">
        <v>38.026403921216541</v>
      </c>
      <c r="AW359" s="83">
        <v>135.34727369323195</v>
      </c>
      <c r="AX359" s="83">
        <v>22.715626354108856</v>
      </c>
    </row>
    <row r="360" spans="1:50" s="3" customFormat="1" ht="13.5" x14ac:dyDescent="0.25">
      <c r="A360" s="103">
        <f t="shared" si="131"/>
        <v>7</v>
      </c>
      <c r="B360" s="69">
        <f t="shared" si="131"/>
        <v>269</v>
      </c>
      <c r="C360" s="107" t="s">
        <v>641</v>
      </c>
      <c r="D360" s="69">
        <v>131006</v>
      </c>
      <c r="E360" s="27" t="s">
        <v>259</v>
      </c>
      <c r="F360" s="27" t="s">
        <v>642</v>
      </c>
      <c r="G360" s="83">
        <f t="shared" si="121"/>
        <v>1730.8742309261372</v>
      </c>
      <c r="H360" s="83">
        <v>1</v>
      </c>
      <c r="I360" s="83">
        <v>12</v>
      </c>
      <c r="J360" s="83">
        <v>12</v>
      </c>
      <c r="K360" s="83">
        <v>24</v>
      </c>
      <c r="L360" s="83">
        <v>25</v>
      </c>
      <c r="M360" s="83">
        <v>22</v>
      </c>
      <c r="N360" s="83">
        <v>28</v>
      </c>
      <c r="O360" s="83">
        <v>31</v>
      </c>
      <c r="P360" s="83">
        <v>30</v>
      </c>
      <c r="Q360" s="83">
        <v>48.549353000469644</v>
      </c>
      <c r="R360" s="83">
        <v>48.425817751104582</v>
      </c>
      <c r="S360" s="83">
        <v>47.6846062549142</v>
      </c>
      <c r="T360" s="83">
        <v>47.561071005549138</v>
      </c>
      <c r="U360" s="83">
        <v>46.696324259993695</v>
      </c>
      <c r="V360" s="83">
        <v>45.955112763803328</v>
      </c>
      <c r="W360" s="83">
        <v>44.71976027015269</v>
      </c>
      <c r="X360" s="83">
        <v>42.866731529676755</v>
      </c>
      <c r="Y360" s="83">
        <v>40.766632290470689</v>
      </c>
      <c r="Z360" s="83">
        <v>38.048856804439296</v>
      </c>
      <c r="AA360" s="83">
        <v>35.948757565233244</v>
      </c>
      <c r="AB360" s="83">
        <v>33.848658326027177</v>
      </c>
      <c r="AC360" s="83">
        <v>32.613305832376547</v>
      </c>
      <c r="AD360" s="83">
        <v>31.872094336186173</v>
      </c>
      <c r="AE360" s="83">
        <v>152.19542721775724</v>
      </c>
      <c r="AF360" s="83">
        <v>152.68956821521749</v>
      </c>
      <c r="AG360" s="83">
        <v>112.41707692220706</v>
      </c>
      <c r="AH360" s="83">
        <v>110.93465392982633</v>
      </c>
      <c r="AI360" s="83">
        <v>96.357494504748914</v>
      </c>
      <c r="AJ360" s="83">
        <v>73.750543870942437</v>
      </c>
      <c r="AK360" s="83">
        <v>72.268120878561675</v>
      </c>
      <c r="AL360" s="83">
        <v>61.891159931896411</v>
      </c>
      <c r="AM360" s="83">
        <v>41.631379036026132</v>
      </c>
      <c r="AN360" s="83">
        <v>33.230982079201866</v>
      </c>
      <c r="AO360" s="83">
        <v>37.431180557614006</v>
      </c>
      <c r="AP360" s="83">
        <v>21.248062890790784</v>
      </c>
      <c r="AQ360" s="83">
        <v>19.27149890094978</v>
      </c>
      <c r="AR360" s="87">
        <v>37.184110058883874</v>
      </c>
      <c r="AS360" s="83">
        <v>883.40056820956329</v>
      </c>
      <c r="AT360" s="83">
        <v>384.68876652280522</v>
      </c>
      <c r="AU360" s="83">
        <v>114.14657041331793</v>
      </c>
      <c r="AV360" s="83">
        <v>84.374575316337811</v>
      </c>
      <c r="AW360" s="83">
        <v>300.3141912064674</v>
      </c>
      <c r="AX360" s="83">
        <v>50.402381740945586</v>
      </c>
    </row>
    <row r="361" spans="1:50" s="3" customFormat="1" ht="13.5" x14ac:dyDescent="0.25">
      <c r="A361" s="114"/>
      <c r="B361" s="69"/>
      <c r="C361" s="107"/>
      <c r="D361" s="69">
        <v>131007</v>
      </c>
      <c r="E361" s="10" t="s">
        <v>793</v>
      </c>
      <c r="F361" s="16"/>
      <c r="G361" s="89">
        <f t="shared" si="121"/>
        <v>3307</v>
      </c>
      <c r="H361" s="89">
        <f>SUM(H362:H364)</f>
        <v>2</v>
      </c>
      <c r="I361" s="89">
        <f t="shared" ref="I361:P361" si="132">SUM(I362:I364)</f>
        <v>17</v>
      </c>
      <c r="J361" s="89">
        <f t="shared" si="132"/>
        <v>23</v>
      </c>
      <c r="K361" s="89">
        <f t="shared" si="132"/>
        <v>40</v>
      </c>
      <c r="L361" s="89">
        <f t="shared" si="132"/>
        <v>47</v>
      </c>
      <c r="M361" s="89">
        <f t="shared" si="132"/>
        <v>57</v>
      </c>
      <c r="N361" s="89">
        <f t="shared" si="132"/>
        <v>49</v>
      </c>
      <c r="O361" s="89">
        <f t="shared" si="132"/>
        <v>47</v>
      </c>
      <c r="P361" s="89">
        <f t="shared" si="132"/>
        <v>57</v>
      </c>
      <c r="Q361" s="89">
        <v>60</v>
      </c>
      <c r="R361" s="89">
        <v>65.999999999999986</v>
      </c>
      <c r="S361" s="89">
        <v>70</v>
      </c>
      <c r="T361" s="89">
        <v>76</v>
      </c>
      <c r="U361" s="89">
        <v>81.999999999999986</v>
      </c>
      <c r="V361" s="89">
        <v>89</v>
      </c>
      <c r="W361" s="89">
        <v>89</v>
      </c>
      <c r="X361" s="89">
        <v>83</v>
      </c>
      <c r="Y361" s="89">
        <v>68</v>
      </c>
      <c r="Z361" s="89">
        <v>56.999999999999993</v>
      </c>
      <c r="AA361" s="89">
        <v>42.999999999999993</v>
      </c>
      <c r="AB361" s="89">
        <v>37</v>
      </c>
      <c r="AC361" s="89">
        <v>34</v>
      </c>
      <c r="AD361" s="89">
        <v>34</v>
      </c>
      <c r="AE361" s="89">
        <v>191.99999999999997</v>
      </c>
      <c r="AF361" s="89">
        <v>221.00000000000003</v>
      </c>
      <c r="AG361" s="89">
        <v>233</v>
      </c>
      <c r="AH361" s="89">
        <v>183</v>
      </c>
      <c r="AI361" s="89">
        <v>230</v>
      </c>
      <c r="AJ361" s="89">
        <v>161.99999999999997</v>
      </c>
      <c r="AK361" s="89">
        <v>240</v>
      </c>
      <c r="AL361" s="89">
        <v>115</v>
      </c>
      <c r="AM361" s="89">
        <v>159</v>
      </c>
      <c r="AN361" s="89">
        <v>150</v>
      </c>
      <c r="AO361" s="89">
        <v>98</v>
      </c>
      <c r="AP361" s="89">
        <v>59</v>
      </c>
      <c r="AQ361" s="89">
        <v>80.000000000000014</v>
      </c>
      <c r="AR361" s="90">
        <v>71</v>
      </c>
      <c r="AS361" s="89">
        <v>1714</v>
      </c>
      <c r="AT361" s="89">
        <v>712</v>
      </c>
      <c r="AU361" s="89">
        <v>200</v>
      </c>
      <c r="AV361" s="89">
        <v>88.999999999999986</v>
      </c>
      <c r="AW361" s="89">
        <v>623</v>
      </c>
      <c r="AX361" s="89">
        <v>96</v>
      </c>
    </row>
    <row r="362" spans="1:50" s="3" customFormat="1" ht="13.5" x14ac:dyDescent="0.25">
      <c r="A362" s="103">
        <v>1</v>
      </c>
      <c r="B362" s="69">
        <f>+B360+1</f>
        <v>270</v>
      </c>
      <c r="C362" s="107" t="s">
        <v>520</v>
      </c>
      <c r="D362" s="69">
        <v>131007</v>
      </c>
      <c r="E362" s="24" t="s">
        <v>259</v>
      </c>
      <c r="F362" s="16" t="s">
        <v>101</v>
      </c>
      <c r="G362" s="83">
        <f t="shared" si="121"/>
        <v>1326.2835258378414</v>
      </c>
      <c r="H362" s="83">
        <v>1</v>
      </c>
      <c r="I362" s="83">
        <v>7</v>
      </c>
      <c r="J362" s="83">
        <v>9</v>
      </c>
      <c r="K362" s="83">
        <v>16</v>
      </c>
      <c r="L362" s="83">
        <v>19</v>
      </c>
      <c r="M362" s="83">
        <v>23</v>
      </c>
      <c r="N362" s="83">
        <v>20</v>
      </c>
      <c r="O362" s="83">
        <v>19</v>
      </c>
      <c r="P362" s="83">
        <v>23</v>
      </c>
      <c r="Q362" s="83">
        <v>24.04551878746528</v>
      </c>
      <c r="R362" s="83">
        <v>26.450070666211801</v>
      </c>
      <c r="S362" s="83">
        <v>28.053105252042823</v>
      </c>
      <c r="T362" s="83">
        <v>30.45765713078935</v>
      </c>
      <c r="U362" s="83">
        <v>32.862209009535874</v>
      </c>
      <c r="V362" s="83">
        <v>35.667519534740158</v>
      </c>
      <c r="W362" s="83">
        <v>35.667519534740158</v>
      </c>
      <c r="X362" s="83">
        <v>33.262967655993634</v>
      </c>
      <c r="Y362" s="83">
        <v>27.251587959127317</v>
      </c>
      <c r="Z362" s="83">
        <v>22.843242848092011</v>
      </c>
      <c r="AA362" s="83">
        <v>17.232621797683446</v>
      </c>
      <c r="AB362" s="83">
        <v>14.828069918936922</v>
      </c>
      <c r="AC362" s="83">
        <v>13.625793979563657</v>
      </c>
      <c r="AD362" s="83">
        <v>13.625793979563658</v>
      </c>
      <c r="AE362" s="83">
        <v>76.945660119888885</v>
      </c>
      <c r="AF362" s="83">
        <v>88.567660867163781</v>
      </c>
      <c r="AG362" s="83">
        <v>93.376764624656829</v>
      </c>
      <c r="AH362" s="83">
        <v>73.338832301769088</v>
      </c>
      <c r="AI362" s="83">
        <v>92.174488685283578</v>
      </c>
      <c r="AJ362" s="83">
        <v>64.922900726156243</v>
      </c>
      <c r="AK362" s="83">
        <v>96.182075149861106</v>
      </c>
      <c r="AL362" s="83">
        <v>46.087244342641782</v>
      </c>
      <c r="AM362" s="83">
        <v>63.720624786782992</v>
      </c>
      <c r="AN362" s="83">
        <v>60.113796968663202</v>
      </c>
      <c r="AO362" s="83">
        <v>39.274347352859948</v>
      </c>
      <c r="AP362" s="83">
        <v>23.644760141007524</v>
      </c>
      <c r="AQ362" s="83">
        <v>32.060691716620376</v>
      </c>
      <c r="AR362" s="87">
        <v>28.453863898500583</v>
      </c>
      <c r="AS362" s="83">
        <v>686.9003200285913</v>
      </c>
      <c r="AT362" s="83">
        <v>285.34015627792127</v>
      </c>
      <c r="AU362" s="83">
        <v>80.151729291550936</v>
      </c>
      <c r="AV362" s="83">
        <v>35.667519534740158</v>
      </c>
      <c r="AW362" s="83">
        <v>249.67263674318113</v>
      </c>
      <c r="AX362" s="83">
        <v>38.472830059944449</v>
      </c>
    </row>
    <row r="363" spans="1:50" s="3" customFormat="1" ht="13.5" x14ac:dyDescent="0.25">
      <c r="A363" s="103">
        <f t="shared" ref="A363:B364" si="133">+A362+1</f>
        <v>2</v>
      </c>
      <c r="B363" s="69">
        <f t="shared" si="133"/>
        <v>271</v>
      </c>
      <c r="C363" s="107" t="s">
        <v>521</v>
      </c>
      <c r="D363" s="69">
        <v>131007</v>
      </c>
      <c r="E363" s="24" t="s">
        <v>259</v>
      </c>
      <c r="F363" s="16" t="s">
        <v>522</v>
      </c>
      <c r="G363" s="83">
        <f t="shared" si="121"/>
        <v>824.93473987700338</v>
      </c>
      <c r="H363" s="83">
        <v>0</v>
      </c>
      <c r="I363" s="83">
        <v>4</v>
      </c>
      <c r="J363" s="83">
        <v>6</v>
      </c>
      <c r="K363" s="83">
        <v>10</v>
      </c>
      <c r="L363" s="83">
        <v>12</v>
      </c>
      <c r="M363" s="83">
        <v>14</v>
      </c>
      <c r="N363" s="83">
        <v>12</v>
      </c>
      <c r="O363" s="83">
        <v>12</v>
      </c>
      <c r="P363" s="83">
        <v>14</v>
      </c>
      <c r="Q363" s="83">
        <v>14.96879880153495</v>
      </c>
      <c r="R363" s="83">
        <v>16.465678681688445</v>
      </c>
      <c r="S363" s="83">
        <v>17.463598601790778</v>
      </c>
      <c r="T363" s="83">
        <v>18.960478481944275</v>
      </c>
      <c r="U363" s="83">
        <v>20.457358362097768</v>
      </c>
      <c r="V363" s="83">
        <v>22.203718222276848</v>
      </c>
      <c r="W363" s="83">
        <v>22.203718222276848</v>
      </c>
      <c r="X363" s="83">
        <v>20.706838342123348</v>
      </c>
      <c r="Y363" s="83">
        <v>16.964638641739615</v>
      </c>
      <c r="Z363" s="83">
        <v>14.220358861458205</v>
      </c>
      <c r="AA363" s="83">
        <v>10.727639141100047</v>
      </c>
      <c r="AB363" s="83">
        <v>9.2307592609465541</v>
      </c>
      <c r="AC363" s="83">
        <v>8.4823193208698058</v>
      </c>
      <c r="AD363" s="83">
        <v>8.4823193208698058</v>
      </c>
      <c r="AE363" s="83">
        <v>47.900156164911841</v>
      </c>
      <c r="AF363" s="83">
        <v>55.135075585653752</v>
      </c>
      <c r="AG363" s="83">
        <v>58.128835345960738</v>
      </c>
      <c r="AH363" s="83">
        <v>45.654836344681605</v>
      </c>
      <c r="AI363" s="83">
        <v>57.380395405883988</v>
      </c>
      <c r="AJ363" s="83">
        <v>40.415756764144362</v>
      </c>
      <c r="AK363" s="83">
        <v>59.8751952061398</v>
      </c>
      <c r="AL363" s="83">
        <v>28.690197702941987</v>
      </c>
      <c r="AM363" s="83">
        <v>39.667316824067619</v>
      </c>
      <c r="AN363" s="83">
        <v>37.421997003837383</v>
      </c>
      <c r="AO363" s="83">
        <v>24.449038042507091</v>
      </c>
      <c r="AP363" s="83">
        <v>14.71931882150937</v>
      </c>
      <c r="AQ363" s="83">
        <v>19.958398402046605</v>
      </c>
      <c r="AR363" s="87">
        <v>17.713078581816358</v>
      </c>
      <c r="AS363" s="83">
        <v>427.60868576384848</v>
      </c>
      <c r="AT363" s="83">
        <v>177.62974577821475</v>
      </c>
      <c r="AU363" s="83">
        <v>49.895996005116508</v>
      </c>
      <c r="AV363" s="83">
        <v>22.203718222276841</v>
      </c>
      <c r="AW363" s="83">
        <v>155.42602755593791</v>
      </c>
      <c r="AX363" s="83">
        <v>23.950078082455921</v>
      </c>
    </row>
    <row r="364" spans="1:50" s="3" customFormat="1" ht="13.5" x14ac:dyDescent="0.25">
      <c r="A364" s="103">
        <f t="shared" si="133"/>
        <v>3</v>
      </c>
      <c r="B364" s="69">
        <f t="shared" si="133"/>
        <v>272</v>
      </c>
      <c r="C364" s="107" t="s">
        <v>523</v>
      </c>
      <c r="D364" s="69">
        <v>131007</v>
      </c>
      <c r="E364" s="24" t="s">
        <v>259</v>
      </c>
      <c r="F364" s="16" t="s">
        <v>524</v>
      </c>
      <c r="G364" s="83">
        <f t="shared" si="121"/>
        <v>1155.7817342851549</v>
      </c>
      <c r="H364" s="83">
        <v>1</v>
      </c>
      <c r="I364" s="83">
        <v>6</v>
      </c>
      <c r="J364" s="83">
        <v>8</v>
      </c>
      <c r="K364" s="83">
        <v>14</v>
      </c>
      <c r="L364" s="83">
        <v>16</v>
      </c>
      <c r="M364" s="83">
        <v>20</v>
      </c>
      <c r="N364" s="83">
        <v>17</v>
      </c>
      <c r="O364" s="83">
        <v>16</v>
      </c>
      <c r="P364" s="83">
        <v>20</v>
      </c>
      <c r="Q364" s="83">
        <v>20.985682410999772</v>
      </c>
      <c r="R364" s="83">
        <v>23.084250652099744</v>
      </c>
      <c r="S364" s="83">
        <v>24.483296146166399</v>
      </c>
      <c r="T364" s="83">
        <v>26.581864387266378</v>
      </c>
      <c r="U364" s="83">
        <v>28.680432628366351</v>
      </c>
      <c r="V364" s="83">
        <v>31.128762242982994</v>
      </c>
      <c r="W364" s="83">
        <v>31.12876224298299</v>
      </c>
      <c r="X364" s="83">
        <v>29.030194001883018</v>
      </c>
      <c r="Y364" s="83">
        <v>23.783773399133075</v>
      </c>
      <c r="Z364" s="83">
        <v>19.93639829044978</v>
      </c>
      <c r="AA364" s="83">
        <v>15.039739061216501</v>
      </c>
      <c r="AB364" s="83">
        <v>12.941170820116524</v>
      </c>
      <c r="AC364" s="83">
        <v>11.891886699566536</v>
      </c>
      <c r="AD364" s="83">
        <v>11.891886699566538</v>
      </c>
      <c r="AE364" s="83">
        <v>67.154183715199252</v>
      </c>
      <c r="AF364" s="83">
        <v>77.297263547182496</v>
      </c>
      <c r="AG364" s="83">
        <v>81.494400029382447</v>
      </c>
      <c r="AH364" s="83">
        <v>64.006331353549299</v>
      </c>
      <c r="AI364" s="83">
        <v>80.445115908832449</v>
      </c>
      <c r="AJ364" s="83">
        <v>56.661342509699374</v>
      </c>
      <c r="AK364" s="83">
        <v>83.942729643999073</v>
      </c>
      <c r="AL364" s="83">
        <v>40.222557954416224</v>
      </c>
      <c r="AM364" s="83">
        <v>55.612058389149389</v>
      </c>
      <c r="AN364" s="83">
        <v>52.464206027499429</v>
      </c>
      <c r="AO364" s="83">
        <v>34.276614604632954</v>
      </c>
      <c r="AP364" s="83">
        <v>20.635921037483108</v>
      </c>
      <c r="AQ364" s="83">
        <v>27.98090988133303</v>
      </c>
      <c r="AR364" s="87">
        <v>24.833057519683059</v>
      </c>
      <c r="AS364" s="83">
        <v>599.49099420756011</v>
      </c>
      <c r="AT364" s="83">
        <v>249.03009794386392</v>
      </c>
      <c r="AU364" s="83">
        <v>69.952274703332577</v>
      </c>
      <c r="AV364" s="83">
        <v>31.12876224298299</v>
      </c>
      <c r="AW364" s="83">
        <v>217.90133570088094</v>
      </c>
      <c r="AX364" s="83">
        <v>33.577091857599633</v>
      </c>
    </row>
    <row r="365" spans="1:50" s="3" customFormat="1" ht="13.5" x14ac:dyDescent="0.25">
      <c r="A365" s="114"/>
      <c r="B365" s="69"/>
      <c r="C365" s="107"/>
      <c r="D365" s="69">
        <v>131008</v>
      </c>
      <c r="E365" s="10" t="s">
        <v>794</v>
      </c>
      <c r="F365" s="16"/>
      <c r="G365" s="89">
        <f t="shared" si="121"/>
        <v>3512</v>
      </c>
      <c r="H365" s="89">
        <f>SUM(H366:H369)</f>
        <v>0</v>
      </c>
      <c r="I365" s="89">
        <f t="shared" ref="I365:P365" si="134">SUM(I366:I369)</f>
        <v>9</v>
      </c>
      <c r="J365" s="89">
        <f t="shared" si="134"/>
        <v>20</v>
      </c>
      <c r="K365" s="89">
        <f t="shared" si="134"/>
        <v>29</v>
      </c>
      <c r="L365" s="89">
        <f t="shared" si="134"/>
        <v>61</v>
      </c>
      <c r="M365" s="89">
        <f t="shared" si="134"/>
        <v>81</v>
      </c>
      <c r="N365" s="89">
        <f t="shared" si="134"/>
        <v>94</v>
      </c>
      <c r="O365" s="89">
        <f t="shared" si="134"/>
        <v>92</v>
      </c>
      <c r="P365" s="89">
        <f t="shared" si="134"/>
        <v>71</v>
      </c>
      <c r="Q365" s="89">
        <v>105.99999999999999</v>
      </c>
      <c r="R365" s="89">
        <v>106</v>
      </c>
      <c r="S365" s="89">
        <v>105.99999999999999</v>
      </c>
      <c r="T365" s="89">
        <v>103</v>
      </c>
      <c r="U365" s="89">
        <v>101</v>
      </c>
      <c r="V365" s="89">
        <v>97</v>
      </c>
      <c r="W365" s="89">
        <v>89</v>
      </c>
      <c r="X365" s="89">
        <v>81</v>
      </c>
      <c r="Y365" s="89">
        <v>70</v>
      </c>
      <c r="Z365" s="89">
        <v>60</v>
      </c>
      <c r="AA365" s="89">
        <v>48</v>
      </c>
      <c r="AB365" s="89">
        <v>41.999999999999993</v>
      </c>
      <c r="AC365" s="89">
        <v>40.999999999999993</v>
      </c>
      <c r="AD365" s="89">
        <v>43</v>
      </c>
      <c r="AE365" s="89">
        <v>252</v>
      </c>
      <c r="AF365" s="89">
        <v>238.99999999999994</v>
      </c>
      <c r="AG365" s="89">
        <v>213</v>
      </c>
      <c r="AH365" s="89">
        <v>198.99999999999997</v>
      </c>
      <c r="AI365" s="89">
        <v>172</v>
      </c>
      <c r="AJ365" s="89">
        <v>147</v>
      </c>
      <c r="AK365" s="89">
        <v>141</v>
      </c>
      <c r="AL365" s="89">
        <v>112</v>
      </c>
      <c r="AM365" s="89">
        <v>152</v>
      </c>
      <c r="AN365" s="89">
        <v>123.00000000000001</v>
      </c>
      <c r="AO365" s="89">
        <v>104</v>
      </c>
      <c r="AP365" s="89">
        <v>46.000000000000007</v>
      </c>
      <c r="AQ365" s="89">
        <v>90.999999999999986</v>
      </c>
      <c r="AR365" s="90">
        <v>100.99999999999999</v>
      </c>
      <c r="AS365" s="89">
        <v>1783</v>
      </c>
      <c r="AT365" s="89">
        <v>728.99999999999989</v>
      </c>
      <c r="AU365" s="89">
        <v>205</v>
      </c>
      <c r="AV365" s="89">
        <v>109</v>
      </c>
      <c r="AW365" s="89">
        <v>619.99999999999989</v>
      </c>
      <c r="AX365" s="89">
        <v>137.00000000000003</v>
      </c>
    </row>
    <row r="366" spans="1:50" s="3" customFormat="1" ht="13.5" x14ac:dyDescent="0.25">
      <c r="A366" s="103">
        <v>1</v>
      </c>
      <c r="B366" s="69">
        <f>+B364+1</f>
        <v>273</v>
      </c>
      <c r="C366" s="107" t="s">
        <v>525</v>
      </c>
      <c r="D366" s="69">
        <v>131008</v>
      </c>
      <c r="E366" s="27" t="s">
        <v>242</v>
      </c>
      <c r="F366" s="27" t="s">
        <v>103</v>
      </c>
      <c r="G366" s="83">
        <f t="shared" si="121"/>
        <v>1699.9181263910718</v>
      </c>
      <c r="H366" s="83">
        <v>0</v>
      </c>
      <c r="I366" s="83">
        <v>4</v>
      </c>
      <c r="J366" s="83">
        <v>10</v>
      </c>
      <c r="K366" s="83">
        <v>14</v>
      </c>
      <c r="L366" s="83">
        <v>30</v>
      </c>
      <c r="M366" s="83">
        <v>39</v>
      </c>
      <c r="N366" s="83">
        <v>45</v>
      </c>
      <c r="O366" s="83">
        <v>45</v>
      </c>
      <c r="P366" s="83">
        <v>34</v>
      </c>
      <c r="Q366" s="83">
        <v>51.313009532248238</v>
      </c>
      <c r="R366" s="83">
        <v>51.313009532248252</v>
      </c>
      <c r="S366" s="83">
        <v>51.313009532248238</v>
      </c>
      <c r="T366" s="83">
        <v>49.860754545486508</v>
      </c>
      <c r="U366" s="83">
        <v>48.892584554312016</v>
      </c>
      <c r="V366" s="83">
        <v>46.956244571963026</v>
      </c>
      <c r="W366" s="83">
        <v>43.083564607265032</v>
      </c>
      <c r="X366" s="83">
        <v>39.210884642567066</v>
      </c>
      <c r="Y366" s="83">
        <v>33.885949691107335</v>
      </c>
      <c r="Z366" s="83">
        <v>29.04509973523486</v>
      </c>
      <c r="AA366" s="83">
        <v>23.236079788187887</v>
      </c>
      <c r="AB366" s="83">
        <v>20.331569814664398</v>
      </c>
      <c r="AC366" s="83">
        <v>19.847484819077152</v>
      </c>
      <c r="AD366" s="83">
        <v>20.815654810251651</v>
      </c>
      <c r="AE366" s="83">
        <v>121.98941888798642</v>
      </c>
      <c r="AF366" s="83">
        <v>115.69631394535219</v>
      </c>
      <c r="AG366" s="83">
        <v>103.11010406008376</v>
      </c>
      <c r="AH366" s="83">
        <v>96.332914121862288</v>
      </c>
      <c r="AI366" s="83">
        <v>83.262619241006604</v>
      </c>
      <c r="AJ366" s="83">
        <v>71.160494351325411</v>
      </c>
      <c r="AK366" s="83">
        <v>68.255984377801923</v>
      </c>
      <c r="AL366" s="83">
        <v>54.21751950577174</v>
      </c>
      <c r="AM366" s="83">
        <v>73.580919329261647</v>
      </c>
      <c r="AN366" s="83">
        <v>59.542454457231472</v>
      </c>
      <c r="AO366" s="83">
        <v>50.344839541073753</v>
      </c>
      <c r="AP366" s="83">
        <v>22.267909797013392</v>
      </c>
      <c r="AQ366" s="83">
        <v>44.051734598439538</v>
      </c>
      <c r="AR366" s="87">
        <v>48.892584554312016</v>
      </c>
      <c r="AS366" s="83">
        <v>863.12354713206253</v>
      </c>
      <c r="AT366" s="83">
        <v>352.89796178310348</v>
      </c>
      <c r="AU366" s="83">
        <v>99.237424095385776</v>
      </c>
      <c r="AV366" s="83">
        <v>52.765264519010003</v>
      </c>
      <c r="AW366" s="83">
        <v>300.13269726409345</v>
      </c>
      <c r="AX366" s="83">
        <v>66.31964439545294</v>
      </c>
    </row>
    <row r="367" spans="1:50" s="3" customFormat="1" ht="13.5" x14ac:dyDescent="0.25">
      <c r="A367" s="103">
        <f t="shared" ref="A367:B369" si="135">+A366+1</f>
        <v>2</v>
      </c>
      <c r="B367" s="69">
        <f t="shared" si="135"/>
        <v>274</v>
      </c>
      <c r="C367" s="107" t="s">
        <v>526</v>
      </c>
      <c r="D367" s="69">
        <v>131008</v>
      </c>
      <c r="E367" s="27" t="s">
        <v>259</v>
      </c>
      <c r="F367" s="27" t="s">
        <v>102</v>
      </c>
      <c r="G367" s="83">
        <f t="shared" si="121"/>
        <v>702.22805772090999</v>
      </c>
      <c r="H367" s="83">
        <v>0</v>
      </c>
      <c r="I367" s="83">
        <v>2</v>
      </c>
      <c r="J367" s="83">
        <v>4</v>
      </c>
      <c r="K367" s="83">
        <v>6</v>
      </c>
      <c r="L367" s="83">
        <v>12</v>
      </c>
      <c r="M367" s="83">
        <v>16</v>
      </c>
      <c r="N367" s="83">
        <v>19</v>
      </c>
      <c r="O367" s="83">
        <v>18</v>
      </c>
      <c r="P367" s="83">
        <v>14</v>
      </c>
      <c r="Q367" s="83">
        <v>21.214712749162281</v>
      </c>
      <c r="R367" s="83">
        <v>21.214712749162281</v>
      </c>
      <c r="S367" s="83">
        <v>21.214712749162274</v>
      </c>
      <c r="T367" s="83">
        <v>20.614296350601084</v>
      </c>
      <c r="U367" s="83">
        <v>20.214018751560285</v>
      </c>
      <c r="V367" s="83">
        <v>19.413463553478685</v>
      </c>
      <c r="W367" s="83">
        <v>17.812353157315496</v>
      </c>
      <c r="X367" s="83">
        <v>16.21124276115231</v>
      </c>
      <c r="Y367" s="83">
        <v>14.009715966427921</v>
      </c>
      <c r="Z367" s="83">
        <v>12.008327971223933</v>
      </c>
      <c r="AA367" s="83">
        <v>9.6066623769791448</v>
      </c>
      <c r="AB367" s="83">
        <v>8.4058295798567517</v>
      </c>
      <c r="AC367" s="83">
        <v>8.2056907803363508</v>
      </c>
      <c r="AD367" s="83">
        <v>8.6059683793771509</v>
      </c>
      <c r="AE367" s="83">
        <v>50.434977479140514</v>
      </c>
      <c r="AF367" s="83">
        <v>47.833173085375314</v>
      </c>
      <c r="AG367" s="83">
        <v>42.629564297844958</v>
      </c>
      <c r="AH367" s="83">
        <v>39.827621104559363</v>
      </c>
      <c r="AI367" s="83">
        <v>34.423873517508596</v>
      </c>
      <c r="AJ367" s="83">
        <v>29.420403529498625</v>
      </c>
      <c r="AK367" s="83">
        <v>28.219570732376241</v>
      </c>
      <c r="AL367" s="83">
        <v>22.415545546284669</v>
      </c>
      <c r="AM367" s="83">
        <v>30.421097527100621</v>
      </c>
      <c r="AN367" s="83">
        <v>24.617072341009059</v>
      </c>
      <c r="AO367" s="83">
        <v>20.814435150121483</v>
      </c>
      <c r="AP367" s="83">
        <v>9.2063847779383483</v>
      </c>
      <c r="AQ367" s="83">
        <v>18.21263075635629</v>
      </c>
      <c r="AR367" s="87">
        <v>20.214018751560282</v>
      </c>
      <c r="AS367" s="83">
        <v>356.84747954487119</v>
      </c>
      <c r="AT367" s="83">
        <v>145.90118485037078</v>
      </c>
      <c r="AU367" s="83">
        <v>41.028453901681758</v>
      </c>
      <c r="AV367" s="83">
        <v>21.815129147723475</v>
      </c>
      <c r="AW367" s="83">
        <v>124.0860557026473</v>
      </c>
      <c r="AX367" s="83">
        <v>27.419015534294644</v>
      </c>
    </row>
    <row r="368" spans="1:50" s="3" customFormat="1" ht="13.5" x14ac:dyDescent="0.25">
      <c r="A368" s="103">
        <f t="shared" si="135"/>
        <v>3</v>
      </c>
      <c r="B368" s="69">
        <f t="shared" si="135"/>
        <v>275</v>
      </c>
      <c r="C368" s="107" t="s">
        <v>527</v>
      </c>
      <c r="D368" s="69">
        <v>131008</v>
      </c>
      <c r="E368" s="27" t="s">
        <v>259</v>
      </c>
      <c r="F368" s="27" t="s">
        <v>528</v>
      </c>
      <c r="G368" s="83">
        <f t="shared" si="121"/>
        <v>521.0802512631725</v>
      </c>
      <c r="H368" s="83">
        <v>0</v>
      </c>
      <c r="I368" s="83">
        <v>1</v>
      </c>
      <c r="J368" s="83">
        <v>3</v>
      </c>
      <c r="K368" s="83">
        <v>4</v>
      </c>
      <c r="L368" s="83">
        <v>9</v>
      </c>
      <c r="M368" s="83">
        <v>12</v>
      </c>
      <c r="N368" s="83">
        <v>14</v>
      </c>
      <c r="O368" s="83">
        <v>14</v>
      </c>
      <c r="P368" s="83">
        <v>11</v>
      </c>
      <c r="Q368" s="83">
        <v>15.710281009693992</v>
      </c>
      <c r="R368" s="83">
        <v>15.710281009693992</v>
      </c>
      <c r="S368" s="83">
        <v>15.71028100969399</v>
      </c>
      <c r="T368" s="83">
        <v>15.265650415080012</v>
      </c>
      <c r="U368" s="83">
        <v>14.969230018670691</v>
      </c>
      <c r="V368" s="83">
        <v>14.376389225852046</v>
      </c>
      <c r="W368" s="83">
        <v>13.190707640214764</v>
      </c>
      <c r="X368" s="83">
        <v>12.005026054577487</v>
      </c>
      <c r="Y368" s="83">
        <v>10.374713874326222</v>
      </c>
      <c r="Z368" s="83">
        <v>8.8926118922796178</v>
      </c>
      <c r="AA368" s="83">
        <v>7.1140895138236928</v>
      </c>
      <c r="AB368" s="83">
        <v>6.2248283245957312</v>
      </c>
      <c r="AC368" s="83">
        <v>6.0766181263910726</v>
      </c>
      <c r="AD368" s="83">
        <v>6.3730385228003934</v>
      </c>
      <c r="AE368" s="83">
        <v>37.348969947574396</v>
      </c>
      <c r="AF368" s="83">
        <v>35.422237370913805</v>
      </c>
      <c r="AG368" s="83">
        <v>31.568772217592645</v>
      </c>
      <c r="AH368" s="83">
        <v>29.493829442727399</v>
      </c>
      <c r="AI368" s="83">
        <v>25.492154091201574</v>
      </c>
      <c r="AJ368" s="83">
        <v>21.786899136085061</v>
      </c>
      <c r="AK368" s="83">
        <v>20.897637946857103</v>
      </c>
      <c r="AL368" s="83">
        <v>16.599542198921952</v>
      </c>
      <c r="AM368" s="83">
        <v>22.527950127108362</v>
      </c>
      <c r="AN368" s="83">
        <v>18.229854379173219</v>
      </c>
      <c r="AO368" s="83">
        <v>15.413860613284672</v>
      </c>
      <c r="AP368" s="83">
        <v>6.8176691174143738</v>
      </c>
      <c r="AQ368" s="83">
        <v>13.487128036624087</v>
      </c>
      <c r="AR368" s="87">
        <v>14.969230018670688</v>
      </c>
      <c r="AS368" s="83">
        <v>264.25878339890932</v>
      </c>
      <c r="AT368" s="83">
        <v>108.04523449119736</v>
      </c>
      <c r="AU368" s="83">
        <v>30.383090631955355</v>
      </c>
      <c r="AV368" s="83">
        <v>16.154911604307973</v>
      </c>
      <c r="AW368" s="83">
        <v>91.890322886889393</v>
      </c>
      <c r="AX368" s="83">
        <v>20.304797154038461</v>
      </c>
    </row>
    <row r="369" spans="1:50" s="3" customFormat="1" ht="13.5" x14ac:dyDescent="0.25">
      <c r="A369" s="103">
        <f t="shared" si="135"/>
        <v>4</v>
      </c>
      <c r="B369" s="69">
        <f t="shared" si="135"/>
        <v>276</v>
      </c>
      <c r="C369" s="107" t="s">
        <v>643</v>
      </c>
      <c r="D369" s="69">
        <v>131008</v>
      </c>
      <c r="E369" s="27" t="s">
        <v>259</v>
      </c>
      <c r="F369" s="27" t="s">
        <v>644</v>
      </c>
      <c r="G369" s="83">
        <f t="shared" si="121"/>
        <v>588.77356462484568</v>
      </c>
      <c r="H369" s="83">
        <v>0</v>
      </c>
      <c r="I369" s="83">
        <v>2</v>
      </c>
      <c r="J369" s="83">
        <v>3</v>
      </c>
      <c r="K369" s="83">
        <v>5</v>
      </c>
      <c r="L369" s="83">
        <v>10</v>
      </c>
      <c r="M369" s="83">
        <v>14</v>
      </c>
      <c r="N369" s="83">
        <v>16</v>
      </c>
      <c r="O369" s="83">
        <v>15</v>
      </c>
      <c r="P369" s="83">
        <v>12</v>
      </c>
      <c r="Q369" s="83">
        <v>17.761996708895477</v>
      </c>
      <c r="R369" s="83">
        <v>17.761996708895477</v>
      </c>
      <c r="S369" s="83">
        <v>17.761996708895477</v>
      </c>
      <c r="T369" s="83">
        <v>17.259298688832391</v>
      </c>
      <c r="U369" s="83">
        <v>16.924166675457009</v>
      </c>
      <c r="V369" s="83">
        <v>16.253902648706237</v>
      </c>
      <c r="W369" s="83">
        <v>14.913374595204695</v>
      </c>
      <c r="X369" s="83">
        <v>13.572846541703148</v>
      </c>
      <c r="Y369" s="83">
        <v>11.729620468138522</v>
      </c>
      <c r="Z369" s="83">
        <v>10.053960401261591</v>
      </c>
      <c r="AA369" s="83">
        <v>8.0431683210092739</v>
      </c>
      <c r="AB369" s="83">
        <v>7.0377722808831127</v>
      </c>
      <c r="AC369" s="83">
        <v>6.870206274195418</v>
      </c>
      <c r="AD369" s="83">
        <v>7.2053382875708065</v>
      </c>
      <c r="AE369" s="83">
        <v>42.22663368529868</v>
      </c>
      <c r="AF369" s="83">
        <v>40.048275598358664</v>
      </c>
      <c r="AG369" s="83">
        <v>35.691559424478648</v>
      </c>
      <c r="AH369" s="83">
        <v>33.345635330850939</v>
      </c>
      <c r="AI369" s="83">
        <v>28.821353150283226</v>
      </c>
      <c r="AJ369" s="83">
        <v>24.632202983090895</v>
      </c>
      <c r="AK369" s="83">
        <v>23.626806942964738</v>
      </c>
      <c r="AL369" s="83">
        <v>18.767392749021635</v>
      </c>
      <c r="AM369" s="83">
        <v>25.470033016529364</v>
      </c>
      <c r="AN369" s="83">
        <v>20.610618822586261</v>
      </c>
      <c r="AO369" s="83">
        <v>17.426864695520088</v>
      </c>
      <c r="AP369" s="83">
        <v>7.7080363076338871</v>
      </c>
      <c r="AQ369" s="83">
        <v>15.248506608580078</v>
      </c>
      <c r="AR369" s="87">
        <v>16.924166675457005</v>
      </c>
      <c r="AS369" s="83">
        <v>298.77018992415697</v>
      </c>
      <c r="AT369" s="83">
        <v>122.15561887532833</v>
      </c>
      <c r="AU369" s="83">
        <v>34.35103137097709</v>
      </c>
      <c r="AV369" s="83">
        <v>18.264694728958556</v>
      </c>
      <c r="AW369" s="83">
        <v>103.89092414636977</v>
      </c>
      <c r="AX369" s="83">
        <v>22.956542916213966</v>
      </c>
    </row>
    <row r="370" spans="1:50" s="3" customFormat="1" ht="13.5" x14ac:dyDescent="0.25">
      <c r="A370" s="119"/>
      <c r="B370" s="69"/>
      <c r="C370" s="100"/>
      <c r="D370" s="69">
        <v>131100</v>
      </c>
      <c r="E370" s="28" t="s">
        <v>795</v>
      </c>
      <c r="F370" s="15"/>
      <c r="G370" s="101">
        <f t="shared" si="121"/>
        <v>31213</v>
      </c>
      <c r="H370" s="101">
        <f>+H371+H376+H382+H386</f>
        <v>26</v>
      </c>
      <c r="I370" s="101">
        <f t="shared" ref="I370:P370" si="136">+I371+I376+I382+I386</f>
        <v>200</v>
      </c>
      <c r="J370" s="101">
        <f t="shared" si="136"/>
        <v>235</v>
      </c>
      <c r="K370" s="101">
        <f t="shared" si="136"/>
        <v>435</v>
      </c>
      <c r="L370" s="101">
        <f t="shared" si="136"/>
        <v>437</v>
      </c>
      <c r="M370" s="101">
        <f t="shared" si="136"/>
        <v>410</v>
      </c>
      <c r="N370" s="101">
        <f t="shared" si="136"/>
        <v>443</v>
      </c>
      <c r="O370" s="101">
        <f t="shared" si="136"/>
        <v>447</v>
      </c>
      <c r="P370" s="101">
        <f t="shared" si="136"/>
        <v>424</v>
      </c>
      <c r="Q370" s="101">
        <v>757.99999999999989</v>
      </c>
      <c r="R370" s="101">
        <v>763.99999999999977</v>
      </c>
      <c r="S370" s="101">
        <v>761.99999999999989</v>
      </c>
      <c r="T370" s="101">
        <v>761.99999999999977</v>
      </c>
      <c r="U370" s="101">
        <v>752.99999999999977</v>
      </c>
      <c r="V370" s="101">
        <v>740.99999999999989</v>
      </c>
      <c r="W370" s="101">
        <v>719.99999999999977</v>
      </c>
      <c r="X370" s="101">
        <v>696.99999999999977</v>
      </c>
      <c r="Y370" s="101">
        <v>666.99999999999977</v>
      </c>
      <c r="Z370" s="101">
        <v>637</v>
      </c>
      <c r="AA370" s="101">
        <v>604.99999999999977</v>
      </c>
      <c r="AB370" s="101">
        <v>569.99999999999989</v>
      </c>
      <c r="AC370" s="101">
        <v>535.99999999999989</v>
      </c>
      <c r="AD370" s="101">
        <v>499.99999999999989</v>
      </c>
      <c r="AE370" s="101">
        <v>2188</v>
      </c>
      <c r="AF370" s="101">
        <v>2389</v>
      </c>
      <c r="AG370" s="101">
        <v>2203</v>
      </c>
      <c r="AH370" s="101">
        <v>2043.9999999999998</v>
      </c>
      <c r="AI370" s="101">
        <v>1957.9999999999998</v>
      </c>
      <c r="AJ370" s="101">
        <v>1804.9999999999995</v>
      </c>
      <c r="AK370" s="101">
        <v>1396</v>
      </c>
      <c r="AL370" s="101">
        <v>1144.9999999999998</v>
      </c>
      <c r="AM370" s="101">
        <v>1031.9999999999998</v>
      </c>
      <c r="AN370" s="101">
        <v>927.99999999999989</v>
      </c>
      <c r="AO370" s="101">
        <v>822</v>
      </c>
      <c r="AP370" s="101">
        <v>508</v>
      </c>
      <c r="AQ370" s="101">
        <v>726.99999999999977</v>
      </c>
      <c r="AR370" s="102">
        <v>606.99999999999977</v>
      </c>
      <c r="AS370" s="101">
        <v>15650.999999999996</v>
      </c>
      <c r="AT370" s="101">
        <v>7358.9999999999991</v>
      </c>
      <c r="AU370" s="101">
        <v>1743.9999999999995</v>
      </c>
      <c r="AV370" s="101">
        <v>1363</v>
      </c>
      <c r="AW370" s="101">
        <v>5995.9999999999991</v>
      </c>
      <c r="AX370" s="101">
        <v>822.99999999999977</v>
      </c>
    </row>
    <row r="371" spans="1:50" s="3" customFormat="1" ht="13.5" x14ac:dyDescent="0.25">
      <c r="A371" s="104"/>
      <c r="B371" s="69"/>
      <c r="C371" s="88"/>
      <c r="D371" s="69">
        <v>131101</v>
      </c>
      <c r="E371" s="29" t="s">
        <v>796</v>
      </c>
      <c r="F371" s="15"/>
      <c r="G371" s="89">
        <f t="shared" si="121"/>
        <v>14367</v>
      </c>
      <c r="H371" s="89">
        <f>SUM(H372:H375)</f>
        <v>10</v>
      </c>
      <c r="I371" s="89">
        <f t="shared" ref="I371:P371" si="137">SUM(I372:I375)</f>
        <v>79</v>
      </c>
      <c r="J371" s="89">
        <f t="shared" si="137"/>
        <v>100</v>
      </c>
      <c r="K371" s="89">
        <f t="shared" si="137"/>
        <v>179</v>
      </c>
      <c r="L371" s="89">
        <f t="shared" si="137"/>
        <v>192</v>
      </c>
      <c r="M371" s="89">
        <f t="shared" si="137"/>
        <v>168</v>
      </c>
      <c r="N371" s="89">
        <f t="shared" si="137"/>
        <v>168</v>
      </c>
      <c r="O371" s="89">
        <f t="shared" si="137"/>
        <v>190</v>
      </c>
      <c r="P371" s="89">
        <f t="shared" si="137"/>
        <v>177</v>
      </c>
      <c r="Q371" s="89">
        <v>308.99999999999994</v>
      </c>
      <c r="R371" s="89">
        <v>313.99999999999994</v>
      </c>
      <c r="S371" s="89">
        <v>316</v>
      </c>
      <c r="T371" s="89">
        <v>315.99999999999994</v>
      </c>
      <c r="U371" s="89">
        <v>316.99999999999983</v>
      </c>
      <c r="V371" s="89">
        <v>313</v>
      </c>
      <c r="W371" s="89">
        <v>306.99999999999994</v>
      </c>
      <c r="X371" s="89">
        <v>299.99999999999994</v>
      </c>
      <c r="Y371" s="89">
        <v>289.99999999999994</v>
      </c>
      <c r="Z371" s="89">
        <v>282</v>
      </c>
      <c r="AA371" s="89">
        <v>269.99999999999994</v>
      </c>
      <c r="AB371" s="89">
        <v>260</v>
      </c>
      <c r="AC371" s="89">
        <v>251.99999999999997</v>
      </c>
      <c r="AD371" s="89">
        <v>241.99999999999991</v>
      </c>
      <c r="AE371" s="89">
        <v>1103</v>
      </c>
      <c r="AF371" s="89">
        <v>1058</v>
      </c>
      <c r="AG371" s="89">
        <v>1176</v>
      </c>
      <c r="AH371" s="89">
        <v>952</v>
      </c>
      <c r="AI371" s="89">
        <v>1029</v>
      </c>
      <c r="AJ371" s="89">
        <v>898.99999999999977</v>
      </c>
      <c r="AK371" s="89">
        <v>610.99999999999989</v>
      </c>
      <c r="AL371" s="89">
        <v>553.99999999999989</v>
      </c>
      <c r="AM371" s="89">
        <v>457.99999999999989</v>
      </c>
      <c r="AN371" s="89">
        <v>412.99999999999989</v>
      </c>
      <c r="AO371" s="89">
        <v>375.99999999999994</v>
      </c>
      <c r="AP371" s="89">
        <v>235</v>
      </c>
      <c r="AQ371" s="89">
        <v>340.99999999999989</v>
      </c>
      <c r="AR371" s="90">
        <v>229.99999999999994</v>
      </c>
      <c r="AS371" s="89">
        <v>7238.9999999999991</v>
      </c>
      <c r="AT371" s="89">
        <v>3698.9999999999991</v>
      </c>
      <c r="AU371" s="89">
        <v>751.99999999999989</v>
      </c>
      <c r="AV371" s="89">
        <v>637</v>
      </c>
      <c r="AW371" s="89">
        <v>3061.9999999999991</v>
      </c>
      <c r="AX371" s="89">
        <v>311.99999999999994</v>
      </c>
    </row>
    <row r="372" spans="1:50" s="3" customFormat="1" ht="13.5" x14ac:dyDescent="0.25">
      <c r="A372" s="103">
        <v>1</v>
      </c>
      <c r="B372" s="69">
        <f>+B369+1</f>
        <v>277</v>
      </c>
      <c r="C372" s="86" t="s">
        <v>529</v>
      </c>
      <c r="D372" s="69">
        <v>131101</v>
      </c>
      <c r="E372" s="27" t="s">
        <v>3</v>
      </c>
      <c r="F372" s="27" t="s">
        <v>76</v>
      </c>
      <c r="G372" s="83">
        <f t="shared" si="121"/>
        <v>9084.7783982205492</v>
      </c>
      <c r="H372" s="83">
        <v>6</v>
      </c>
      <c r="I372" s="83">
        <v>49</v>
      </c>
      <c r="J372" s="83">
        <v>64</v>
      </c>
      <c r="K372" s="83">
        <v>113</v>
      </c>
      <c r="L372" s="83">
        <v>121</v>
      </c>
      <c r="M372" s="83">
        <v>106</v>
      </c>
      <c r="N372" s="83">
        <v>106</v>
      </c>
      <c r="O372" s="83">
        <v>120</v>
      </c>
      <c r="P372" s="83">
        <v>112</v>
      </c>
      <c r="Q372" s="83">
        <v>195.41822952306848</v>
      </c>
      <c r="R372" s="83">
        <v>198.58033679690456</v>
      </c>
      <c r="S372" s="83">
        <v>199.84517970643896</v>
      </c>
      <c r="T372" s="83">
        <v>199.84517970643893</v>
      </c>
      <c r="U372" s="83">
        <v>200.47760116120614</v>
      </c>
      <c r="V372" s="83">
        <v>197.94791534213735</v>
      </c>
      <c r="W372" s="83">
        <v>194.15338661353405</v>
      </c>
      <c r="X372" s="83">
        <v>189.7264364301636</v>
      </c>
      <c r="Y372" s="83">
        <v>183.40222188249146</v>
      </c>
      <c r="Z372" s="83">
        <v>178.34285024435377</v>
      </c>
      <c r="AA372" s="83">
        <v>170.75379278714718</v>
      </c>
      <c r="AB372" s="83">
        <v>164.42957823947512</v>
      </c>
      <c r="AC372" s="83">
        <v>159.37020660133737</v>
      </c>
      <c r="AD372" s="83">
        <v>153.04599205366526</v>
      </c>
      <c r="AE372" s="83">
        <v>697.56086460823485</v>
      </c>
      <c r="AF372" s="83">
        <v>669.10189914371028</v>
      </c>
      <c r="AG372" s="83">
        <v>743.72763080624122</v>
      </c>
      <c r="AH372" s="83">
        <v>602.06522493838588</v>
      </c>
      <c r="AI372" s="83">
        <v>650.7616769554611</v>
      </c>
      <c r="AJ372" s="83">
        <v>568.54688783572351</v>
      </c>
      <c r="AK372" s="83">
        <v>386.40950886276642</v>
      </c>
      <c r="AL372" s="83">
        <v>350.36148594103531</v>
      </c>
      <c r="AM372" s="83">
        <v>289.64902628338302</v>
      </c>
      <c r="AN372" s="83">
        <v>261.19006081885846</v>
      </c>
      <c r="AO372" s="83">
        <v>237.79046699247166</v>
      </c>
      <c r="AP372" s="83">
        <v>148.61904187029484</v>
      </c>
      <c r="AQ372" s="83">
        <v>215.65571607561921</v>
      </c>
      <c r="AR372" s="87">
        <v>145.45693459645872</v>
      </c>
      <c r="AS372" s="83">
        <v>4578.0989110598475</v>
      </c>
      <c r="AT372" s="83">
        <v>2339.3269611839169</v>
      </c>
      <c r="AU372" s="83">
        <v>475.58093398494333</v>
      </c>
      <c r="AV372" s="83">
        <v>402.85246668671397</v>
      </c>
      <c r="AW372" s="83">
        <v>1936.4744944972028</v>
      </c>
      <c r="AX372" s="83">
        <v>197.31549388737014</v>
      </c>
    </row>
    <row r="373" spans="1:50" s="3" customFormat="1" ht="13.5" x14ac:dyDescent="0.25">
      <c r="A373" s="103">
        <f t="shared" ref="A373:B375" si="138">+A372+1</f>
        <v>2</v>
      </c>
      <c r="B373" s="69">
        <f t="shared" si="138"/>
        <v>278</v>
      </c>
      <c r="C373" s="86" t="s">
        <v>530</v>
      </c>
      <c r="D373" s="69">
        <v>131101</v>
      </c>
      <c r="E373" s="27" t="s">
        <v>242</v>
      </c>
      <c r="F373" s="27" t="s">
        <v>78</v>
      </c>
      <c r="G373" s="83">
        <f t="shared" si="121"/>
        <v>3258.450019610495</v>
      </c>
      <c r="H373" s="83">
        <v>2</v>
      </c>
      <c r="I373" s="83">
        <v>18</v>
      </c>
      <c r="J373" s="83">
        <v>23</v>
      </c>
      <c r="K373" s="83">
        <v>41</v>
      </c>
      <c r="L373" s="83">
        <v>44</v>
      </c>
      <c r="M373" s="83">
        <v>38</v>
      </c>
      <c r="N373" s="83">
        <v>38</v>
      </c>
      <c r="O373" s="83">
        <v>43</v>
      </c>
      <c r="P373" s="83">
        <v>40</v>
      </c>
      <c r="Q373" s="83">
        <v>70.071846540257511</v>
      </c>
      <c r="R373" s="83">
        <v>71.205695189776236</v>
      </c>
      <c r="S373" s="83">
        <v>71.659234649583738</v>
      </c>
      <c r="T373" s="83">
        <v>71.659234649583723</v>
      </c>
      <c r="U373" s="83">
        <v>71.886004379487474</v>
      </c>
      <c r="V373" s="83">
        <v>70.978925459872485</v>
      </c>
      <c r="W373" s="83">
        <v>69.618307080450037</v>
      </c>
      <c r="X373" s="83">
        <v>68.030918971123796</v>
      </c>
      <c r="Y373" s="83">
        <v>65.763221672086345</v>
      </c>
      <c r="Z373" s="83">
        <v>63.949063832856375</v>
      </c>
      <c r="AA373" s="83">
        <v>61.227827074011415</v>
      </c>
      <c r="AB373" s="83">
        <v>58.960129774973957</v>
      </c>
      <c r="AC373" s="83">
        <v>57.145971935743994</v>
      </c>
      <c r="AD373" s="83">
        <v>54.878274636706522</v>
      </c>
      <c r="AE373" s="83">
        <v>250.12701208383189</v>
      </c>
      <c r="AF373" s="83">
        <v>239.92237423816326</v>
      </c>
      <c r="AG373" s="83">
        <v>266.68120236680528</v>
      </c>
      <c r="AH373" s="83">
        <v>215.88478286836619</v>
      </c>
      <c r="AI373" s="83">
        <v>233.3460520709547</v>
      </c>
      <c r="AJ373" s="83">
        <v>203.86598718346764</v>
      </c>
      <c r="AK373" s="83">
        <v>138.55630497118881</v>
      </c>
      <c r="AL373" s="83">
        <v>125.63043036667528</v>
      </c>
      <c r="AM373" s="83">
        <v>103.86053629591565</v>
      </c>
      <c r="AN373" s="83">
        <v>93.655898450247079</v>
      </c>
      <c r="AO373" s="83">
        <v>85.2654184438085</v>
      </c>
      <c r="AP373" s="83">
        <v>53.290886527380302</v>
      </c>
      <c r="AQ373" s="83">
        <v>77.328477897177379</v>
      </c>
      <c r="AR373" s="87">
        <v>52.157037877861576</v>
      </c>
      <c r="AS373" s="83">
        <v>1641.5860747732172</v>
      </c>
      <c r="AT373" s="83">
        <v>838.82123091395636</v>
      </c>
      <c r="AU373" s="83">
        <v>170.530836887617</v>
      </c>
      <c r="AV373" s="83">
        <v>144.45231794868621</v>
      </c>
      <c r="AW373" s="83">
        <v>694.36891296527017</v>
      </c>
      <c r="AX373" s="83">
        <v>70.752155729968749</v>
      </c>
    </row>
    <row r="374" spans="1:50" s="3" customFormat="1" ht="13.5" x14ac:dyDescent="0.25">
      <c r="A374" s="103">
        <f t="shared" si="138"/>
        <v>3</v>
      </c>
      <c r="B374" s="69">
        <f t="shared" si="138"/>
        <v>279</v>
      </c>
      <c r="C374" s="86" t="s">
        <v>531</v>
      </c>
      <c r="D374" s="69">
        <v>131101</v>
      </c>
      <c r="E374" s="27" t="s">
        <v>259</v>
      </c>
      <c r="F374" s="27" t="s">
        <v>77</v>
      </c>
      <c r="G374" s="83">
        <f t="shared" si="121"/>
        <v>1182.924436827095</v>
      </c>
      <c r="H374" s="83">
        <v>1</v>
      </c>
      <c r="I374" s="83">
        <v>7</v>
      </c>
      <c r="J374" s="83">
        <v>8</v>
      </c>
      <c r="K374" s="83">
        <v>15</v>
      </c>
      <c r="L374" s="83">
        <v>16</v>
      </c>
      <c r="M374" s="83">
        <v>14</v>
      </c>
      <c r="N374" s="83">
        <v>14</v>
      </c>
      <c r="O374" s="83">
        <v>16</v>
      </c>
      <c r="P374" s="83">
        <v>15</v>
      </c>
      <c r="Q374" s="83">
        <v>25.405375083094285</v>
      </c>
      <c r="R374" s="83">
        <v>25.816465294794842</v>
      </c>
      <c r="S374" s="83">
        <v>25.980901379475064</v>
      </c>
      <c r="T374" s="83">
        <v>25.980901379475064</v>
      </c>
      <c r="U374" s="83">
        <v>26.063119421815166</v>
      </c>
      <c r="V374" s="83">
        <v>25.734247252454722</v>
      </c>
      <c r="W374" s="83">
        <v>25.240938998414066</v>
      </c>
      <c r="X374" s="83">
        <v>24.665412702033279</v>
      </c>
      <c r="Y374" s="83">
        <v>23.843232278632179</v>
      </c>
      <c r="Z374" s="83">
        <v>23.18548793991129</v>
      </c>
      <c r="AA374" s="83">
        <v>22.198871431829957</v>
      </c>
      <c r="AB374" s="83">
        <v>21.37669100842885</v>
      </c>
      <c r="AC374" s="83">
        <v>20.718946669707961</v>
      </c>
      <c r="AD374" s="83">
        <v>19.896766246306846</v>
      </c>
      <c r="AE374" s="83">
        <v>90.686500701142407</v>
      </c>
      <c r="AF374" s="83">
        <v>86.986688795837395</v>
      </c>
      <c r="AG374" s="83">
        <v>96.688417791970494</v>
      </c>
      <c r="AH374" s="83">
        <v>78.271576307785637</v>
      </c>
      <c r="AI374" s="83">
        <v>84.602365567974175</v>
      </c>
      <c r="AJ374" s="83">
        <v>73.91402006375975</v>
      </c>
      <c r="AK374" s="83">
        <v>50.235223869807797</v>
      </c>
      <c r="AL374" s="83">
        <v>45.548795456421473</v>
      </c>
      <c r="AM374" s="83">
        <v>37.655863391770808</v>
      </c>
      <c r="AN374" s="83">
        <v>33.956051486465817</v>
      </c>
      <c r="AO374" s="83">
        <v>30.913983919881719</v>
      </c>
      <c r="AP374" s="83">
        <v>19.321239949926074</v>
      </c>
      <c r="AQ374" s="83">
        <v>28.036352437977836</v>
      </c>
      <c r="AR374" s="87">
        <v>18.91014973822552</v>
      </c>
      <c r="AS374" s="83">
        <v>595.17640850006319</v>
      </c>
      <c r="AT374" s="83">
        <v>304.12453861607037</v>
      </c>
      <c r="AU374" s="83">
        <v>61.827967839763438</v>
      </c>
      <c r="AV374" s="83">
        <v>52.372892970650682</v>
      </c>
      <c r="AW374" s="83">
        <v>251.75164564541967</v>
      </c>
      <c r="AX374" s="83">
        <v>25.65202921011462</v>
      </c>
    </row>
    <row r="375" spans="1:50" s="3" customFormat="1" ht="13.5" x14ac:dyDescent="0.25">
      <c r="A375" s="103">
        <f t="shared" si="138"/>
        <v>4</v>
      </c>
      <c r="B375" s="69">
        <f t="shared" si="138"/>
        <v>280</v>
      </c>
      <c r="C375" s="86" t="s">
        <v>532</v>
      </c>
      <c r="D375" s="69">
        <v>131101</v>
      </c>
      <c r="E375" s="27" t="s">
        <v>259</v>
      </c>
      <c r="F375" s="27" t="s">
        <v>79</v>
      </c>
      <c r="G375" s="83">
        <f t="shared" si="121"/>
        <v>840.84714534186003</v>
      </c>
      <c r="H375" s="83">
        <v>1</v>
      </c>
      <c r="I375" s="83">
        <v>5</v>
      </c>
      <c r="J375" s="83">
        <v>5</v>
      </c>
      <c r="K375" s="83">
        <v>10</v>
      </c>
      <c r="L375" s="83">
        <v>11</v>
      </c>
      <c r="M375" s="83">
        <v>10</v>
      </c>
      <c r="N375" s="83">
        <v>10</v>
      </c>
      <c r="O375" s="83">
        <v>11</v>
      </c>
      <c r="P375" s="83">
        <v>10</v>
      </c>
      <c r="Q375" s="83">
        <v>18.104548853579683</v>
      </c>
      <c r="R375" s="83">
        <v>18.397502718524333</v>
      </c>
      <c r="S375" s="83">
        <v>18.514684264502201</v>
      </c>
      <c r="T375" s="83">
        <v>18.514684264502197</v>
      </c>
      <c r="U375" s="83">
        <v>18.573275037491126</v>
      </c>
      <c r="V375" s="83">
        <v>18.338911945535404</v>
      </c>
      <c r="W375" s="83">
        <v>17.987367307601822</v>
      </c>
      <c r="X375" s="83">
        <v>17.577231896679301</v>
      </c>
      <c r="Y375" s="83">
        <v>16.99132416678999</v>
      </c>
      <c r="Z375" s="83">
        <v>16.522597982878544</v>
      </c>
      <c r="AA375" s="83">
        <v>15.819508707011369</v>
      </c>
      <c r="AB375" s="83">
        <v>15.233600977122062</v>
      </c>
      <c r="AC375" s="83">
        <v>14.764874793210613</v>
      </c>
      <c r="AD375" s="83">
        <v>14.178967063321302</v>
      </c>
      <c r="AE375" s="83">
        <v>64.625622606790898</v>
      </c>
      <c r="AF375" s="83">
        <v>61.989037822289013</v>
      </c>
      <c r="AG375" s="83">
        <v>68.902749034982861</v>
      </c>
      <c r="AH375" s="83">
        <v>55.778415885462316</v>
      </c>
      <c r="AI375" s="83">
        <v>60.289905405610014</v>
      </c>
      <c r="AJ375" s="83">
        <v>52.673104917048974</v>
      </c>
      <c r="AK375" s="83">
        <v>35.798962296236844</v>
      </c>
      <c r="AL375" s="83">
        <v>32.459288235867774</v>
      </c>
      <c r="AM375" s="83">
        <v>26.834574028930398</v>
      </c>
      <c r="AN375" s="83">
        <v>24.197989244428502</v>
      </c>
      <c r="AO375" s="83">
        <v>22.03013064383806</v>
      </c>
      <c r="AP375" s="83">
        <v>13.768831652398786</v>
      </c>
      <c r="AQ375" s="83">
        <v>19.979453589225471</v>
      </c>
      <c r="AR375" s="87">
        <v>13.475877787454131</v>
      </c>
      <c r="AS375" s="83">
        <v>424.13860566687157</v>
      </c>
      <c r="AT375" s="83">
        <v>216.72726928605579</v>
      </c>
      <c r="AU375" s="83">
        <v>44.060261287676113</v>
      </c>
      <c r="AV375" s="83">
        <v>37.322322393949051</v>
      </c>
      <c r="AW375" s="83">
        <v>179.40494689210675</v>
      </c>
      <c r="AX375" s="83">
        <v>18.280321172546476</v>
      </c>
    </row>
    <row r="376" spans="1:50" s="3" customFormat="1" ht="13.5" x14ac:dyDescent="0.25">
      <c r="A376" s="104"/>
      <c r="B376" s="69"/>
      <c r="C376" s="88"/>
      <c r="D376" s="69">
        <v>131102</v>
      </c>
      <c r="E376" s="29" t="s">
        <v>797</v>
      </c>
      <c r="F376" s="15"/>
      <c r="G376" s="89">
        <f t="shared" si="121"/>
        <v>6758</v>
      </c>
      <c r="H376" s="89">
        <f>SUM(H377:H381)</f>
        <v>2</v>
      </c>
      <c r="I376" s="89">
        <f t="shared" ref="I376:P376" si="139">SUM(I377:I381)</f>
        <v>32</v>
      </c>
      <c r="J376" s="89">
        <f t="shared" si="139"/>
        <v>37</v>
      </c>
      <c r="K376" s="89">
        <f t="shared" si="139"/>
        <v>69</v>
      </c>
      <c r="L376" s="89">
        <f t="shared" si="139"/>
        <v>72</v>
      </c>
      <c r="M376" s="89">
        <f t="shared" si="139"/>
        <v>86</v>
      </c>
      <c r="N376" s="89">
        <f t="shared" si="139"/>
        <v>70</v>
      </c>
      <c r="O376" s="89">
        <f t="shared" si="139"/>
        <v>79</v>
      </c>
      <c r="P376" s="89">
        <f t="shared" si="139"/>
        <v>74</v>
      </c>
      <c r="Q376" s="89">
        <v>160</v>
      </c>
      <c r="R376" s="89">
        <v>164.99999999999997</v>
      </c>
      <c r="S376" s="89">
        <v>168</v>
      </c>
      <c r="T376" s="89">
        <v>177.99999999999997</v>
      </c>
      <c r="U376" s="89">
        <v>179.99999999999997</v>
      </c>
      <c r="V376" s="89">
        <v>185.99999999999997</v>
      </c>
      <c r="W376" s="89">
        <v>184.99999999999997</v>
      </c>
      <c r="X376" s="89">
        <v>176.99999999999997</v>
      </c>
      <c r="Y376" s="89">
        <v>164.99999999999997</v>
      </c>
      <c r="Z376" s="89">
        <v>149</v>
      </c>
      <c r="AA376" s="89">
        <v>134.99999999999997</v>
      </c>
      <c r="AB376" s="89">
        <v>120.99999999999996</v>
      </c>
      <c r="AC376" s="89">
        <v>110.99999999999999</v>
      </c>
      <c r="AD376" s="89">
        <v>101.99999999999999</v>
      </c>
      <c r="AE376" s="89">
        <v>440</v>
      </c>
      <c r="AF376" s="89">
        <v>512.99999999999989</v>
      </c>
      <c r="AG376" s="89">
        <v>366</v>
      </c>
      <c r="AH376" s="89">
        <v>423.99999999999994</v>
      </c>
      <c r="AI376" s="89">
        <v>354.99999999999994</v>
      </c>
      <c r="AJ376" s="89">
        <v>369.99999999999994</v>
      </c>
      <c r="AK376" s="89">
        <v>399</v>
      </c>
      <c r="AL376" s="89">
        <v>264</v>
      </c>
      <c r="AM376" s="89">
        <v>247.99999999999997</v>
      </c>
      <c r="AN376" s="89">
        <v>222</v>
      </c>
      <c r="AO376" s="89">
        <v>143</v>
      </c>
      <c r="AP376" s="89">
        <v>163.99999999999997</v>
      </c>
      <c r="AQ376" s="89">
        <v>217.99999999999994</v>
      </c>
      <c r="AR376" s="90">
        <v>153.99999999999997</v>
      </c>
      <c r="AS376" s="89">
        <v>3400.9999999999991</v>
      </c>
      <c r="AT376" s="89">
        <v>1420.9999999999998</v>
      </c>
      <c r="AU376" s="89">
        <v>429.99999999999994</v>
      </c>
      <c r="AV376" s="89">
        <v>291.99999999999994</v>
      </c>
      <c r="AW376" s="89">
        <v>1128.9999999999998</v>
      </c>
      <c r="AX376" s="89">
        <v>208.99999999999997</v>
      </c>
    </row>
    <row r="377" spans="1:50" s="3" customFormat="1" ht="13.5" x14ac:dyDescent="0.25">
      <c r="A377" s="103">
        <v>1</v>
      </c>
      <c r="B377" s="69">
        <f>+B375+1</f>
        <v>281</v>
      </c>
      <c r="C377" s="86" t="s">
        <v>533</v>
      </c>
      <c r="D377" s="69">
        <v>131102</v>
      </c>
      <c r="E377" s="27" t="s">
        <v>242</v>
      </c>
      <c r="F377" s="27" t="s">
        <v>80</v>
      </c>
      <c r="G377" s="83">
        <f t="shared" si="121"/>
        <v>3637.1736054763842</v>
      </c>
      <c r="H377" s="83">
        <v>2</v>
      </c>
      <c r="I377" s="83">
        <v>17</v>
      </c>
      <c r="J377" s="83">
        <v>20</v>
      </c>
      <c r="K377" s="83">
        <v>37</v>
      </c>
      <c r="L377" s="83">
        <v>39</v>
      </c>
      <c r="M377" s="83">
        <v>46</v>
      </c>
      <c r="N377" s="83">
        <v>38</v>
      </c>
      <c r="O377" s="83">
        <v>42</v>
      </c>
      <c r="P377" s="83">
        <v>40</v>
      </c>
      <c r="Q377" s="83">
        <v>86.11727597910928</v>
      </c>
      <c r="R377" s="83">
        <v>88.808440853456446</v>
      </c>
      <c r="S377" s="83">
        <v>90.423139778064751</v>
      </c>
      <c r="T377" s="83">
        <v>95.805469526759069</v>
      </c>
      <c r="U377" s="83">
        <v>96.881935476497944</v>
      </c>
      <c r="V377" s="83">
        <v>100.11133332571454</v>
      </c>
      <c r="W377" s="83">
        <v>99.57310035084511</v>
      </c>
      <c r="X377" s="83">
        <v>95.267236551889638</v>
      </c>
      <c r="Y377" s="83">
        <v>88.808440853456446</v>
      </c>
      <c r="Z377" s="83">
        <v>80.196713255545532</v>
      </c>
      <c r="AA377" s="83">
        <v>72.661451607373451</v>
      </c>
      <c r="AB377" s="83">
        <v>65.126189959201383</v>
      </c>
      <c r="AC377" s="83">
        <v>59.743860210507066</v>
      </c>
      <c r="AD377" s="83">
        <v>54.899763436682164</v>
      </c>
      <c r="AE377" s="83">
        <v>236.82250894255051</v>
      </c>
      <c r="AF377" s="83">
        <v>276.11351610801916</v>
      </c>
      <c r="AG377" s="83">
        <v>196.99326880221247</v>
      </c>
      <c r="AH377" s="83">
        <v>228.2107813446396</v>
      </c>
      <c r="AI377" s="83">
        <v>191.07270607864871</v>
      </c>
      <c r="AJ377" s="83">
        <v>199.14620070169022</v>
      </c>
      <c r="AK377" s="83">
        <v>214.75495697290376</v>
      </c>
      <c r="AL377" s="83">
        <v>142.09350536553032</v>
      </c>
      <c r="AM377" s="83">
        <v>133.48177776761938</v>
      </c>
      <c r="AN377" s="83">
        <v>119.48772042101413</v>
      </c>
      <c r="AO377" s="83">
        <v>76.967315406328922</v>
      </c>
      <c r="AP377" s="83">
        <v>88.270207878587016</v>
      </c>
      <c r="AQ377" s="83">
        <v>117.3347885215364</v>
      </c>
      <c r="AR377" s="87">
        <v>82.887878129892684</v>
      </c>
      <c r="AS377" s="83">
        <v>1830.5303475309415</v>
      </c>
      <c r="AT377" s="83">
        <v>764.82905728946434</v>
      </c>
      <c r="AU377" s="83">
        <v>231.44017919385618</v>
      </c>
      <c r="AV377" s="83">
        <v>157.16402866187443</v>
      </c>
      <c r="AW377" s="83">
        <v>607.66502862758989</v>
      </c>
      <c r="AX377" s="83">
        <v>112.49069174771149</v>
      </c>
    </row>
    <row r="378" spans="1:50" s="3" customFormat="1" ht="13.5" x14ac:dyDescent="0.25">
      <c r="A378" s="103">
        <f t="shared" ref="A378:B381" si="140">+A377+1</f>
        <v>2</v>
      </c>
      <c r="B378" s="69">
        <f t="shared" si="140"/>
        <v>282</v>
      </c>
      <c r="C378" s="86" t="s">
        <v>534</v>
      </c>
      <c r="D378" s="69">
        <v>131102</v>
      </c>
      <c r="E378" s="27" t="s">
        <v>259</v>
      </c>
      <c r="F378" s="27" t="s">
        <v>82</v>
      </c>
      <c r="G378" s="83">
        <f t="shared" si="121"/>
        <v>1102.7573007554026</v>
      </c>
      <c r="H378" s="83">
        <v>0</v>
      </c>
      <c r="I378" s="83">
        <v>5</v>
      </c>
      <c r="J378" s="83">
        <v>6</v>
      </c>
      <c r="K378" s="83">
        <v>11</v>
      </c>
      <c r="L378" s="83">
        <v>12</v>
      </c>
      <c r="M378" s="83">
        <v>14</v>
      </c>
      <c r="N378" s="83">
        <v>11</v>
      </c>
      <c r="O378" s="83">
        <v>13</v>
      </c>
      <c r="P378" s="83">
        <v>12</v>
      </c>
      <c r="Q378" s="83">
        <v>26.119398877752758</v>
      </c>
      <c r="R378" s="83">
        <v>26.935630092682533</v>
      </c>
      <c r="S378" s="83">
        <v>27.425368821640397</v>
      </c>
      <c r="T378" s="83">
        <v>29.057831251499945</v>
      </c>
      <c r="U378" s="83">
        <v>29.384323737471856</v>
      </c>
      <c r="V378" s="83">
        <v>30.363801195387584</v>
      </c>
      <c r="W378" s="83">
        <v>30.200554952401628</v>
      </c>
      <c r="X378" s="83">
        <v>28.894585008513989</v>
      </c>
      <c r="Y378" s="83">
        <v>26.935630092682533</v>
      </c>
      <c r="Z378" s="83">
        <v>24.323690204907262</v>
      </c>
      <c r="AA378" s="83">
        <v>22.038242803103891</v>
      </c>
      <c r="AB378" s="83">
        <v>19.752795401300524</v>
      </c>
      <c r="AC378" s="83">
        <v>18.120332971440977</v>
      </c>
      <c r="AD378" s="83">
        <v>16.651116784567385</v>
      </c>
      <c r="AE378" s="83">
        <v>71.828346913820099</v>
      </c>
      <c r="AF378" s="83">
        <v>83.745322651794794</v>
      </c>
      <c r="AG378" s="83">
        <v>59.74812493285944</v>
      </c>
      <c r="AH378" s="83">
        <v>69.21640702604482</v>
      </c>
      <c r="AI378" s="83">
        <v>57.952416260013933</v>
      </c>
      <c r="AJ378" s="83">
        <v>60.401109904803256</v>
      </c>
      <c r="AK378" s="83">
        <v>65.13525095139596</v>
      </c>
      <c r="AL378" s="83">
        <v>43.097008148292062</v>
      </c>
      <c r="AM378" s="83">
        <v>40.485068260516776</v>
      </c>
      <c r="AN378" s="83">
        <v>36.240665942881961</v>
      </c>
      <c r="AO378" s="83">
        <v>23.344212746991534</v>
      </c>
      <c r="AP378" s="83">
        <v>26.772383849696578</v>
      </c>
      <c r="AQ378" s="83">
        <v>35.587680970938138</v>
      </c>
      <c r="AR378" s="87">
        <v>25.139921419837034</v>
      </c>
      <c r="AS378" s="83">
        <v>555.20047239523205</v>
      </c>
      <c r="AT378" s="83">
        <v>231.9729112830417</v>
      </c>
      <c r="AU378" s="83">
        <v>70.195884483960555</v>
      </c>
      <c r="AV378" s="83">
        <v>47.667902951898789</v>
      </c>
      <c r="AW378" s="83">
        <v>184.30500833114291</v>
      </c>
      <c r="AX378" s="83">
        <v>34.118464784064543</v>
      </c>
    </row>
    <row r="379" spans="1:50" s="3" customFormat="1" ht="13.5" x14ac:dyDescent="0.25">
      <c r="A379" s="103">
        <f t="shared" si="140"/>
        <v>3</v>
      </c>
      <c r="B379" s="69">
        <f t="shared" si="140"/>
        <v>283</v>
      </c>
      <c r="C379" s="86" t="s">
        <v>535</v>
      </c>
      <c r="D379" s="69">
        <v>131102</v>
      </c>
      <c r="E379" s="27" t="s">
        <v>259</v>
      </c>
      <c r="F379" s="27" t="s">
        <v>81</v>
      </c>
      <c r="G379" s="83">
        <f t="shared" si="121"/>
        <v>391.40854196998964</v>
      </c>
      <c r="H379" s="83">
        <v>0</v>
      </c>
      <c r="I379" s="83">
        <v>2</v>
      </c>
      <c r="J379" s="83">
        <v>2</v>
      </c>
      <c r="K379" s="83">
        <v>4</v>
      </c>
      <c r="L379" s="83">
        <v>4</v>
      </c>
      <c r="M379" s="83">
        <v>5</v>
      </c>
      <c r="N379" s="83">
        <v>4</v>
      </c>
      <c r="O379" s="83">
        <v>5</v>
      </c>
      <c r="P379" s="83">
        <v>4</v>
      </c>
      <c r="Q379" s="83">
        <v>9.2684474818006244</v>
      </c>
      <c r="R379" s="83">
        <v>9.5580864656068929</v>
      </c>
      <c r="S379" s="83">
        <v>9.731869855890654</v>
      </c>
      <c r="T379" s="83">
        <v>10.311147823503195</v>
      </c>
      <c r="U379" s="83">
        <v>10.427003417025702</v>
      </c>
      <c r="V379" s="83">
        <v>10.774570197593224</v>
      </c>
      <c r="W379" s="83">
        <v>10.716642400831971</v>
      </c>
      <c r="X379" s="83">
        <v>10.253220026741939</v>
      </c>
      <c r="Y379" s="83">
        <v>9.5580864656068929</v>
      </c>
      <c r="Z379" s="83">
        <v>8.6312417174268319</v>
      </c>
      <c r="AA379" s="83">
        <v>7.8202525627692765</v>
      </c>
      <c r="AB379" s="83">
        <v>7.0092634081117211</v>
      </c>
      <c r="AC379" s="83">
        <v>6.4299854404991814</v>
      </c>
      <c r="AD379" s="83">
        <v>5.9086352696478972</v>
      </c>
      <c r="AE379" s="83">
        <v>25.488230574951714</v>
      </c>
      <c r="AF379" s="83">
        <v>29.716959738523254</v>
      </c>
      <c r="AG379" s="83">
        <v>21.201573614618926</v>
      </c>
      <c r="AH379" s="83">
        <v>24.561385826771652</v>
      </c>
      <c r="AI379" s="83">
        <v>20.564367850245137</v>
      </c>
      <c r="AJ379" s="83">
        <v>21.433284801663941</v>
      </c>
      <c r="AK379" s="83">
        <v>23.113190907740304</v>
      </c>
      <c r="AL379" s="83">
        <v>15.292938344971031</v>
      </c>
      <c r="AM379" s="83">
        <v>14.366093596790966</v>
      </c>
      <c r="AN379" s="83">
        <v>12.859970880998365</v>
      </c>
      <c r="AO379" s="83">
        <v>8.2836749368593079</v>
      </c>
      <c r="AP379" s="83">
        <v>9.5001586688456392</v>
      </c>
      <c r="AQ379" s="83">
        <v>12.62825969395335</v>
      </c>
      <c r="AR379" s="87">
        <v>8.9208807012331004</v>
      </c>
      <c r="AS379" s="83">
        <v>197.01243678502451</v>
      </c>
      <c r="AT379" s="83">
        <v>82.315399197741783</v>
      </c>
      <c r="AU379" s="83">
        <v>24.908952607339177</v>
      </c>
      <c r="AV379" s="83">
        <v>16.914916654286138</v>
      </c>
      <c r="AW379" s="83">
        <v>65.400482543455652</v>
      </c>
      <c r="AX379" s="83">
        <v>12.106909523102063</v>
      </c>
    </row>
    <row r="380" spans="1:50" s="3" customFormat="1" ht="13.5" x14ac:dyDescent="0.25">
      <c r="A380" s="103">
        <f t="shared" si="140"/>
        <v>4</v>
      </c>
      <c r="B380" s="69">
        <f t="shared" si="140"/>
        <v>284</v>
      </c>
      <c r="C380" s="86" t="s">
        <v>536</v>
      </c>
      <c r="D380" s="69">
        <v>131102</v>
      </c>
      <c r="E380" s="27" t="s">
        <v>259</v>
      </c>
      <c r="F380" s="27" t="s">
        <v>158</v>
      </c>
      <c r="G380" s="83">
        <f t="shared" si="121"/>
        <v>849.93469636469592</v>
      </c>
      <c r="H380" s="83">
        <v>0</v>
      </c>
      <c r="I380" s="83">
        <v>4</v>
      </c>
      <c r="J380" s="83">
        <v>5</v>
      </c>
      <c r="K380" s="83">
        <v>9</v>
      </c>
      <c r="L380" s="83">
        <v>9</v>
      </c>
      <c r="M380" s="83">
        <v>11</v>
      </c>
      <c r="N380" s="83">
        <v>9</v>
      </c>
      <c r="O380" s="83">
        <v>10</v>
      </c>
      <c r="P380" s="83">
        <v>9</v>
      </c>
      <c r="Q380" s="83">
        <v>20.112484371964388</v>
      </c>
      <c r="R380" s="83">
        <v>20.740999508588274</v>
      </c>
      <c r="S380" s="83">
        <v>21.118108590562606</v>
      </c>
      <c r="T380" s="83">
        <v>22.375138863810381</v>
      </c>
      <c r="U380" s="83">
        <v>22.626544918459935</v>
      </c>
      <c r="V380" s="83">
        <v>23.380763082408595</v>
      </c>
      <c r="W380" s="83">
        <v>23.255060055083824</v>
      </c>
      <c r="X380" s="83">
        <v>22.249435836485599</v>
      </c>
      <c r="Y380" s="83">
        <v>20.740999508588271</v>
      </c>
      <c r="Z380" s="83">
        <v>18.729751071391835</v>
      </c>
      <c r="AA380" s="83">
        <v>16.969908688844953</v>
      </c>
      <c r="AB380" s="83">
        <v>15.210066306298065</v>
      </c>
      <c r="AC380" s="83">
        <v>13.95303603305029</v>
      </c>
      <c r="AD380" s="83">
        <v>12.821708787127294</v>
      </c>
      <c r="AE380" s="83">
        <v>55.309332022902069</v>
      </c>
      <c r="AF380" s="83">
        <v>64.485653017610801</v>
      </c>
      <c r="AG380" s="83">
        <v>46.007308000868534</v>
      </c>
      <c r="AH380" s="83">
        <v>53.298083585705612</v>
      </c>
      <c r="AI380" s="83">
        <v>44.624574700295987</v>
      </c>
      <c r="AJ380" s="83">
        <v>46.510120110167648</v>
      </c>
      <c r="AK380" s="83">
        <v>50.155507902586201</v>
      </c>
      <c r="AL380" s="83">
        <v>33.185599213741241</v>
      </c>
      <c r="AM380" s="83">
        <v>31.174350776544795</v>
      </c>
      <c r="AN380" s="83">
        <v>27.906072066100581</v>
      </c>
      <c r="AO380" s="83">
        <v>17.975532907443171</v>
      </c>
      <c r="AP380" s="83">
        <v>20.615296481263496</v>
      </c>
      <c r="AQ380" s="83">
        <v>27.40325995680147</v>
      </c>
      <c r="AR380" s="87">
        <v>19.358266208015717</v>
      </c>
      <c r="AS380" s="83">
        <v>427.51599593156794</v>
      </c>
      <c r="AT380" s="83">
        <v>178.62400182850865</v>
      </c>
      <c r="AU380" s="83">
        <v>54.052301749654276</v>
      </c>
      <c r="AV380" s="83">
        <v>36.705283978834998</v>
      </c>
      <c r="AW380" s="83">
        <v>141.91871784967367</v>
      </c>
      <c r="AX380" s="83">
        <v>26.271932710878474</v>
      </c>
    </row>
    <row r="381" spans="1:50" s="3" customFormat="1" ht="13.5" x14ac:dyDescent="0.25">
      <c r="A381" s="103">
        <f t="shared" si="140"/>
        <v>5</v>
      </c>
      <c r="B381" s="69">
        <f t="shared" si="140"/>
        <v>285</v>
      </c>
      <c r="C381" s="86" t="s">
        <v>645</v>
      </c>
      <c r="D381" s="69">
        <v>131102</v>
      </c>
      <c r="E381" s="27" t="s">
        <v>259</v>
      </c>
      <c r="F381" s="27" t="s">
        <v>646</v>
      </c>
      <c r="G381" s="83">
        <f t="shared" si="121"/>
        <v>776.72585543352773</v>
      </c>
      <c r="H381" s="83">
        <v>0</v>
      </c>
      <c r="I381" s="83">
        <v>4</v>
      </c>
      <c r="J381" s="83">
        <v>4</v>
      </c>
      <c r="K381" s="83">
        <v>8</v>
      </c>
      <c r="L381" s="83">
        <v>8</v>
      </c>
      <c r="M381" s="83">
        <v>10</v>
      </c>
      <c r="N381" s="83">
        <v>8</v>
      </c>
      <c r="O381" s="83">
        <v>9</v>
      </c>
      <c r="P381" s="83">
        <v>9</v>
      </c>
      <c r="Q381" s="83">
        <v>18.382393289372935</v>
      </c>
      <c r="R381" s="83">
        <v>18.956843079665838</v>
      </c>
      <c r="S381" s="83">
        <v>19.301512953841581</v>
      </c>
      <c r="T381" s="83">
        <v>20.450412534427389</v>
      </c>
      <c r="U381" s="83">
        <v>20.680192450544553</v>
      </c>
      <c r="V381" s="83">
        <v>21.369532198896032</v>
      </c>
      <c r="W381" s="83">
        <v>21.254642240837455</v>
      </c>
      <c r="X381" s="83">
        <v>20.335522576368806</v>
      </c>
      <c r="Y381" s="83">
        <v>18.956843079665838</v>
      </c>
      <c r="Z381" s="83">
        <v>17.118603750728543</v>
      </c>
      <c r="AA381" s="83">
        <v>15.510144337908413</v>
      </c>
      <c r="AB381" s="83">
        <v>13.901684925088281</v>
      </c>
      <c r="AC381" s="83">
        <v>12.752785344502472</v>
      </c>
      <c r="AD381" s="83">
        <v>11.718775721975243</v>
      </c>
      <c r="AE381" s="83">
        <v>50.551581545775569</v>
      </c>
      <c r="AF381" s="83">
        <v>58.938548484051971</v>
      </c>
      <c r="AG381" s="83">
        <v>42.049724649440584</v>
      </c>
      <c r="AH381" s="83">
        <v>48.713342216838271</v>
      </c>
      <c r="AI381" s="83">
        <v>40.785935110796196</v>
      </c>
      <c r="AJ381" s="83">
        <v>42.509284481674904</v>
      </c>
      <c r="AK381" s="83">
        <v>45.841093265373758</v>
      </c>
      <c r="AL381" s="83">
        <v>30.330948927465343</v>
      </c>
      <c r="AM381" s="83">
        <v>28.492709598528048</v>
      </c>
      <c r="AN381" s="83">
        <v>25.505570689004944</v>
      </c>
      <c r="AO381" s="83">
        <v>16.42926400237706</v>
      </c>
      <c r="AP381" s="83">
        <v>18.841953121607258</v>
      </c>
      <c r="AQ381" s="83">
        <v>25.046010856770621</v>
      </c>
      <c r="AR381" s="87">
        <v>17.693053541021449</v>
      </c>
      <c r="AS381" s="83">
        <v>390.74074735723343</v>
      </c>
      <c r="AT381" s="83">
        <v>163.25863040124338</v>
      </c>
      <c r="AU381" s="83">
        <v>49.402681965189757</v>
      </c>
      <c r="AV381" s="83">
        <v>33.547867753105606</v>
      </c>
      <c r="AW381" s="83">
        <v>129.71076264813777</v>
      </c>
      <c r="AX381" s="83">
        <v>24.012001234243396</v>
      </c>
    </row>
    <row r="382" spans="1:50" s="3" customFormat="1" ht="13.5" x14ac:dyDescent="0.25">
      <c r="A382" s="104"/>
      <c r="B382" s="69"/>
      <c r="C382" s="88"/>
      <c r="D382" s="69">
        <v>131103</v>
      </c>
      <c r="E382" s="10" t="s">
        <v>798</v>
      </c>
      <c r="F382" s="15"/>
      <c r="G382" s="89">
        <f t="shared" si="121"/>
        <v>2114</v>
      </c>
      <c r="H382" s="89">
        <f>SUM(H383:H385)</f>
        <v>7</v>
      </c>
      <c r="I382" s="89">
        <f t="shared" ref="I382:P382" si="141">SUM(I383:I385)</f>
        <v>21</v>
      </c>
      <c r="J382" s="89">
        <f t="shared" si="141"/>
        <v>14</v>
      </c>
      <c r="K382" s="89">
        <f t="shared" si="141"/>
        <v>35</v>
      </c>
      <c r="L382" s="89">
        <f t="shared" si="141"/>
        <v>30</v>
      </c>
      <c r="M382" s="89">
        <f t="shared" si="141"/>
        <v>27</v>
      </c>
      <c r="N382" s="89">
        <f t="shared" si="141"/>
        <v>27</v>
      </c>
      <c r="O382" s="89">
        <f t="shared" si="141"/>
        <v>35</v>
      </c>
      <c r="P382" s="89">
        <f t="shared" si="141"/>
        <v>35</v>
      </c>
      <c r="Q382" s="89">
        <v>39</v>
      </c>
      <c r="R382" s="89">
        <v>39</v>
      </c>
      <c r="S382" s="89">
        <v>39</v>
      </c>
      <c r="T382" s="89">
        <v>40.000000000000007</v>
      </c>
      <c r="U382" s="89">
        <v>41</v>
      </c>
      <c r="V382" s="89">
        <v>42.000000000000007</v>
      </c>
      <c r="W382" s="89">
        <v>42</v>
      </c>
      <c r="X382" s="89">
        <v>39</v>
      </c>
      <c r="Y382" s="89">
        <v>34</v>
      </c>
      <c r="Z382" s="89">
        <v>33</v>
      </c>
      <c r="AA382" s="89">
        <v>30</v>
      </c>
      <c r="AB382" s="89">
        <v>26</v>
      </c>
      <c r="AC382" s="89">
        <v>27</v>
      </c>
      <c r="AD382" s="89">
        <v>26</v>
      </c>
      <c r="AE382" s="89">
        <v>146</v>
      </c>
      <c r="AF382" s="89">
        <v>174</v>
      </c>
      <c r="AG382" s="89">
        <v>129.00000000000003</v>
      </c>
      <c r="AH382" s="89">
        <v>181.00000000000003</v>
      </c>
      <c r="AI382" s="89">
        <v>103.99999999999999</v>
      </c>
      <c r="AJ382" s="89">
        <v>174</v>
      </c>
      <c r="AK382" s="89">
        <v>127.00000000000001</v>
      </c>
      <c r="AL382" s="89">
        <v>77</v>
      </c>
      <c r="AM382" s="89">
        <v>77</v>
      </c>
      <c r="AN382" s="89">
        <v>62</v>
      </c>
      <c r="AO382" s="89">
        <v>89</v>
      </c>
      <c r="AP382" s="89">
        <v>42</v>
      </c>
      <c r="AQ382" s="89">
        <v>46</v>
      </c>
      <c r="AR382" s="90">
        <v>50.000000000000014</v>
      </c>
      <c r="AS382" s="89">
        <v>976</v>
      </c>
      <c r="AT382" s="89">
        <v>426</v>
      </c>
      <c r="AU382" s="89">
        <v>93</v>
      </c>
      <c r="AV382" s="89">
        <v>56</v>
      </c>
      <c r="AW382" s="89">
        <v>370</v>
      </c>
      <c r="AX382" s="89">
        <v>67</v>
      </c>
    </row>
    <row r="383" spans="1:50" s="3" customFormat="1" ht="13.5" x14ac:dyDescent="0.25">
      <c r="A383" s="103">
        <v>1</v>
      </c>
      <c r="B383" s="69">
        <f>+B381+1</f>
        <v>286</v>
      </c>
      <c r="C383" s="86" t="s">
        <v>537</v>
      </c>
      <c r="D383" s="69">
        <v>131103</v>
      </c>
      <c r="E383" s="27" t="s">
        <v>259</v>
      </c>
      <c r="F383" s="27" t="s">
        <v>85</v>
      </c>
      <c r="G383" s="83">
        <f t="shared" si="121"/>
        <v>922.25321573263125</v>
      </c>
      <c r="H383" s="83">
        <v>3</v>
      </c>
      <c r="I383" s="83">
        <v>9</v>
      </c>
      <c r="J383" s="83">
        <v>6</v>
      </c>
      <c r="K383" s="83">
        <v>15</v>
      </c>
      <c r="L383" s="83">
        <v>13</v>
      </c>
      <c r="M383" s="83">
        <v>12</v>
      </c>
      <c r="N383" s="83">
        <v>12</v>
      </c>
      <c r="O383" s="83">
        <v>15</v>
      </c>
      <c r="P383" s="83">
        <v>15</v>
      </c>
      <c r="Q383" s="83">
        <v>17.023311903154603</v>
      </c>
      <c r="R383" s="83">
        <v>17.023311903154607</v>
      </c>
      <c r="S383" s="83">
        <v>17.023311903154607</v>
      </c>
      <c r="T383" s="83">
        <v>17.459807080158573</v>
      </c>
      <c r="U383" s="83">
        <v>17.896302257162532</v>
      </c>
      <c r="V383" s="83">
        <v>18.332797434166498</v>
      </c>
      <c r="W383" s="83">
        <v>18.332797434166494</v>
      </c>
      <c r="X383" s="83">
        <v>17.023311903154607</v>
      </c>
      <c r="Y383" s="83">
        <v>14.840836018134784</v>
      </c>
      <c r="Z383" s="83">
        <v>14.404340841130818</v>
      </c>
      <c r="AA383" s="83">
        <v>13.094855310118927</v>
      </c>
      <c r="AB383" s="83">
        <v>11.348874602103068</v>
      </c>
      <c r="AC383" s="83">
        <v>11.785369779107032</v>
      </c>
      <c r="AD383" s="83">
        <v>11.34887460210307</v>
      </c>
      <c r="AE383" s="83">
        <v>63.728295842578767</v>
      </c>
      <c r="AF383" s="83">
        <v>75.950160798689765</v>
      </c>
      <c r="AG383" s="83">
        <v>56.307877833511384</v>
      </c>
      <c r="AH383" s="83">
        <v>79.005627037717531</v>
      </c>
      <c r="AI383" s="83">
        <v>45.395498408412273</v>
      </c>
      <c r="AJ383" s="83">
        <v>75.95016079868978</v>
      </c>
      <c r="AK383" s="83">
        <v>55.434887479503459</v>
      </c>
      <c r="AL383" s="83">
        <v>33.610128629305244</v>
      </c>
      <c r="AM383" s="83">
        <v>33.610128629305244</v>
      </c>
      <c r="AN383" s="83">
        <v>27.062700974245779</v>
      </c>
      <c r="AO383" s="83">
        <v>38.848070753352815</v>
      </c>
      <c r="AP383" s="83">
        <v>18.332797434166498</v>
      </c>
      <c r="AQ383" s="83">
        <v>20.078778142182355</v>
      </c>
      <c r="AR383" s="87">
        <v>21.824758850198215</v>
      </c>
      <c r="AS383" s="83">
        <v>426.01929275586906</v>
      </c>
      <c r="AT383" s="83">
        <v>185.94694540368874</v>
      </c>
      <c r="AU383" s="83">
        <v>40.594051461368672</v>
      </c>
      <c r="AV383" s="83">
        <v>24.443729912221993</v>
      </c>
      <c r="AW383" s="83">
        <v>161.50321549146676</v>
      </c>
      <c r="AX383" s="83">
        <v>29.245176859265605</v>
      </c>
    </row>
    <row r="384" spans="1:50" s="3" customFormat="1" ht="13.5" x14ac:dyDescent="0.25">
      <c r="A384" s="103">
        <f t="shared" ref="A384:B385" si="142">+A383+1</f>
        <v>2</v>
      </c>
      <c r="B384" s="69">
        <f t="shared" si="142"/>
        <v>287</v>
      </c>
      <c r="C384" s="86" t="s">
        <v>538</v>
      </c>
      <c r="D384" s="69">
        <v>131103</v>
      </c>
      <c r="E384" s="27" t="s">
        <v>259</v>
      </c>
      <c r="F384" s="27" t="s">
        <v>84</v>
      </c>
      <c r="G384" s="83">
        <f t="shared" si="121"/>
        <v>613.78859038325641</v>
      </c>
      <c r="H384" s="83">
        <v>2</v>
      </c>
      <c r="I384" s="83">
        <v>6</v>
      </c>
      <c r="J384" s="83">
        <v>4</v>
      </c>
      <c r="K384" s="83">
        <v>10</v>
      </c>
      <c r="L384" s="83">
        <v>9</v>
      </c>
      <c r="M384" s="83">
        <v>8</v>
      </c>
      <c r="N384" s="83">
        <v>8</v>
      </c>
      <c r="O384" s="83">
        <v>10</v>
      </c>
      <c r="P384" s="83">
        <v>10</v>
      </c>
      <c r="Q384" s="83">
        <v>11.320911701271166</v>
      </c>
      <c r="R384" s="83">
        <v>11.320911701271166</v>
      </c>
      <c r="S384" s="83">
        <v>11.320911701271166</v>
      </c>
      <c r="T384" s="83">
        <v>11.61119148848325</v>
      </c>
      <c r="U384" s="83">
        <v>11.901471275695327</v>
      </c>
      <c r="V384" s="83">
        <v>12.191751062907413</v>
      </c>
      <c r="W384" s="83">
        <v>12.191751062907411</v>
      </c>
      <c r="X384" s="83">
        <v>11.320911701271166</v>
      </c>
      <c r="Y384" s="83">
        <v>9.8695127652107608</v>
      </c>
      <c r="Z384" s="83">
        <v>9.5792329779986787</v>
      </c>
      <c r="AA384" s="83">
        <v>8.7083936163624358</v>
      </c>
      <c r="AB384" s="83">
        <v>7.5472744675141108</v>
      </c>
      <c r="AC384" s="83">
        <v>7.837554254726192</v>
      </c>
      <c r="AD384" s="83">
        <v>7.5472744675141108</v>
      </c>
      <c r="AE384" s="83">
        <v>42.380848932963858</v>
      </c>
      <c r="AF384" s="83">
        <v>50.508682974902129</v>
      </c>
      <c r="AG384" s="83">
        <v>37.446092550358479</v>
      </c>
      <c r="AH384" s="83">
        <v>52.540641485386693</v>
      </c>
      <c r="AI384" s="83">
        <v>30.18909787005644</v>
      </c>
      <c r="AJ384" s="83">
        <v>50.508682974902122</v>
      </c>
      <c r="AK384" s="83">
        <v>36.865532975934315</v>
      </c>
      <c r="AL384" s="83">
        <v>22.351543615330247</v>
      </c>
      <c r="AM384" s="83">
        <v>22.351543615330257</v>
      </c>
      <c r="AN384" s="83">
        <v>17.997346807149036</v>
      </c>
      <c r="AO384" s="83">
        <v>25.834901061875225</v>
      </c>
      <c r="AP384" s="83">
        <v>12.191751062907413</v>
      </c>
      <c r="AQ384" s="83">
        <v>13.352870211755736</v>
      </c>
      <c r="AR384" s="87">
        <v>14.513989360604066</v>
      </c>
      <c r="AS384" s="83">
        <v>283.31307231899126</v>
      </c>
      <c r="AT384" s="83">
        <v>123.6591893523466</v>
      </c>
      <c r="AU384" s="83">
        <v>26.99602021072355</v>
      </c>
      <c r="AV384" s="83">
        <v>16.25566808387655</v>
      </c>
      <c r="AW384" s="83">
        <v>107.40352126847004</v>
      </c>
      <c r="AX384" s="83">
        <v>19.448745743209439</v>
      </c>
    </row>
    <row r="385" spans="1:50" s="3" customFormat="1" ht="13.5" x14ac:dyDescent="0.25">
      <c r="A385" s="103">
        <f t="shared" si="142"/>
        <v>3</v>
      </c>
      <c r="B385" s="69">
        <f t="shared" si="142"/>
        <v>288</v>
      </c>
      <c r="C385" s="86" t="s">
        <v>647</v>
      </c>
      <c r="D385" s="69">
        <v>131103</v>
      </c>
      <c r="E385" s="27" t="s">
        <v>259</v>
      </c>
      <c r="F385" s="27" t="s">
        <v>648</v>
      </c>
      <c r="G385" s="83">
        <f t="shared" si="121"/>
        <v>577.9581938841128</v>
      </c>
      <c r="H385" s="83">
        <v>2</v>
      </c>
      <c r="I385" s="83">
        <v>6</v>
      </c>
      <c r="J385" s="83">
        <v>4</v>
      </c>
      <c r="K385" s="83">
        <v>10</v>
      </c>
      <c r="L385" s="83">
        <v>8</v>
      </c>
      <c r="M385" s="83">
        <v>7</v>
      </c>
      <c r="N385" s="83">
        <v>7</v>
      </c>
      <c r="O385" s="83">
        <v>10</v>
      </c>
      <c r="P385" s="83">
        <v>10</v>
      </c>
      <c r="Q385" s="83">
        <v>10.655776395574231</v>
      </c>
      <c r="R385" s="83">
        <v>10.655776395574231</v>
      </c>
      <c r="S385" s="83">
        <v>10.655776395574232</v>
      </c>
      <c r="T385" s="83">
        <v>10.929001431358182</v>
      </c>
      <c r="U385" s="83">
        <v>11.20222646714214</v>
      </c>
      <c r="V385" s="83">
        <v>11.475451502926097</v>
      </c>
      <c r="W385" s="83">
        <v>11.475451502926095</v>
      </c>
      <c r="X385" s="83">
        <v>10.655776395574231</v>
      </c>
      <c r="Y385" s="83">
        <v>9.2896512166544571</v>
      </c>
      <c r="Z385" s="83">
        <v>9.0164261808705035</v>
      </c>
      <c r="AA385" s="83">
        <v>8.1967510735186373</v>
      </c>
      <c r="AB385" s="83">
        <v>7.1038509303828201</v>
      </c>
      <c r="AC385" s="83">
        <v>7.3770759661667737</v>
      </c>
      <c r="AD385" s="83">
        <v>7.1038509303828201</v>
      </c>
      <c r="AE385" s="83">
        <v>39.890855224457376</v>
      </c>
      <c r="AF385" s="83">
        <v>47.541156226408106</v>
      </c>
      <c r="AG385" s="83">
        <v>35.246029616130151</v>
      </c>
      <c r="AH385" s="83">
        <v>49.453731476895797</v>
      </c>
      <c r="AI385" s="83">
        <v>28.415403721531277</v>
      </c>
      <c r="AJ385" s="83">
        <v>47.541156226408106</v>
      </c>
      <c r="AK385" s="83">
        <v>34.699579544562241</v>
      </c>
      <c r="AL385" s="83">
        <v>21.038327755364506</v>
      </c>
      <c r="AM385" s="83">
        <v>21.038327755364506</v>
      </c>
      <c r="AN385" s="83">
        <v>16.939952218605185</v>
      </c>
      <c r="AO385" s="83">
        <v>24.317028184771964</v>
      </c>
      <c r="AP385" s="83">
        <v>11.475451502926095</v>
      </c>
      <c r="AQ385" s="83">
        <v>12.568351646061913</v>
      </c>
      <c r="AR385" s="87">
        <v>13.661251789197731</v>
      </c>
      <c r="AS385" s="83">
        <v>266.66763492513974</v>
      </c>
      <c r="AT385" s="83">
        <v>116.39386524396465</v>
      </c>
      <c r="AU385" s="83">
        <v>25.409928327907785</v>
      </c>
      <c r="AV385" s="83">
        <v>15.30060200390146</v>
      </c>
      <c r="AW385" s="83">
        <v>101.09326324006319</v>
      </c>
      <c r="AX385" s="83">
        <v>18.306077397524962</v>
      </c>
    </row>
    <row r="386" spans="1:50" s="3" customFormat="1" ht="13.5" x14ac:dyDescent="0.25">
      <c r="A386" s="114"/>
      <c r="B386" s="69"/>
      <c r="C386" s="88"/>
      <c r="D386" s="69">
        <v>131104</v>
      </c>
      <c r="E386" s="10" t="s">
        <v>799</v>
      </c>
      <c r="F386" s="15"/>
      <c r="G386" s="89">
        <f t="shared" si="121"/>
        <v>7974</v>
      </c>
      <c r="H386" s="89">
        <f>SUM(H387:H390)</f>
        <v>7</v>
      </c>
      <c r="I386" s="89">
        <f t="shared" ref="I386:P386" si="143">SUM(I387:I390)</f>
        <v>68</v>
      </c>
      <c r="J386" s="89">
        <f t="shared" si="143"/>
        <v>84</v>
      </c>
      <c r="K386" s="89">
        <f t="shared" si="143"/>
        <v>152</v>
      </c>
      <c r="L386" s="89">
        <f t="shared" si="143"/>
        <v>143</v>
      </c>
      <c r="M386" s="89">
        <f t="shared" si="143"/>
        <v>129</v>
      </c>
      <c r="N386" s="89">
        <f t="shared" si="143"/>
        <v>178</v>
      </c>
      <c r="O386" s="89">
        <f t="shared" si="143"/>
        <v>143</v>
      </c>
      <c r="P386" s="89">
        <f t="shared" si="143"/>
        <v>138</v>
      </c>
      <c r="Q386" s="89">
        <v>249.99999999999994</v>
      </c>
      <c r="R386" s="89">
        <v>245.99999999999991</v>
      </c>
      <c r="S386" s="89">
        <v>238.99999999999991</v>
      </c>
      <c r="T386" s="89">
        <v>227.99999999999994</v>
      </c>
      <c r="U386" s="89">
        <v>214.99999999999994</v>
      </c>
      <c r="V386" s="89">
        <v>199.99999999999991</v>
      </c>
      <c r="W386" s="89">
        <v>185.99999999999994</v>
      </c>
      <c r="X386" s="89">
        <v>180.99999999999994</v>
      </c>
      <c r="Y386" s="89">
        <v>177.99999999999991</v>
      </c>
      <c r="Z386" s="89">
        <v>172.99999999999994</v>
      </c>
      <c r="AA386" s="89">
        <v>169.99999999999994</v>
      </c>
      <c r="AB386" s="89">
        <v>162.99999999999997</v>
      </c>
      <c r="AC386" s="89">
        <v>145.99999999999997</v>
      </c>
      <c r="AD386" s="89">
        <v>129.99999999999997</v>
      </c>
      <c r="AE386" s="89">
        <v>498.99999999999989</v>
      </c>
      <c r="AF386" s="89">
        <v>643.99999999999989</v>
      </c>
      <c r="AG386" s="89">
        <v>531.99999999999989</v>
      </c>
      <c r="AH386" s="89">
        <v>486.99999999999983</v>
      </c>
      <c r="AI386" s="89">
        <v>469.99999999999983</v>
      </c>
      <c r="AJ386" s="89">
        <v>361.99999999999989</v>
      </c>
      <c r="AK386" s="89">
        <v>258.99999999999994</v>
      </c>
      <c r="AL386" s="89">
        <v>249.99999999999994</v>
      </c>
      <c r="AM386" s="89">
        <v>248.99999999999994</v>
      </c>
      <c r="AN386" s="89">
        <v>230.99999999999997</v>
      </c>
      <c r="AO386" s="89">
        <v>213.99999999999994</v>
      </c>
      <c r="AP386" s="89">
        <v>66.999999999999986</v>
      </c>
      <c r="AQ386" s="89">
        <v>121.99999999999997</v>
      </c>
      <c r="AR386" s="90">
        <v>172.99999999999994</v>
      </c>
      <c r="AS386" s="89">
        <v>4034.9999999999991</v>
      </c>
      <c r="AT386" s="89">
        <v>1812.9999999999995</v>
      </c>
      <c r="AU386" s="89">
        <v>468.99999999999983</v>
      </c>
      <c r="AV386" s="89">
        <v>377.99999999999989</v>
      </c>
      <c r="AW386" s="89">
        <v>1434.9999999999998</v>
      </c>
      <c r="AX386" s="89">
        <v>234.99999999999991</v>
      </c>
    </row>
    <row r="387" spans="1:50" s="3" customFormat="1" ht="13.5" x14ac:dyDescent="0.25">
      <c r="A387" s="103">
        <v>1</v>
      </c>
      <c r="B387" s="69">
        <f>+B385+1</f>
        <v>289</v>
      </c>
      <c r="C387" s="86" t="s">
        <v>539</v>
      </c>
      <c r="D387" s="69">
        <v>131104</v>
      </c>
      <c r="E387" s="27" t="s">
        <v>242</v>
      </c>
      <c r="F387" s="27" t="s">
        <v>86</v>
      </c>
      <c r="G387" s="83">
        <f t="shared" si="121"/>
        <v>3765.790301925651</v>
      </c>
      <c r="H387" s="83">
        <v>3</v>
      </c>
      <c r="I387" s="83">
        <v>32</v>
      </c>
      <c r="J387" s="83">
        <v>40</v>
      </c>
      <c r="K387" s="83">
        <v>72</v>
      </c>
      <c r="L387" s="83">
        <v>68</v>
      </c>
      <c r="M387" s="83">
        <v>61</v>
      </c>
      <c r="N387" s="83">
        <v>84</v>
      </c>
      <c r="O387" s="83">
        <v>68</v>
      </c>
      <c r="P387" s="83">
        <v>65</v>
      </c>
      <c r="Q387" s="83">
        <v>118.02955513769749</v>
      </c>
      <c r="R387" s="83">
        <v>116.14108225549433</v>
      </c>
      <c r="S387" s="83">
        <v>112.8362547116388</v>
      </c>
      <c r="T387" s="83">
        <v>107.6429542855801</v>
      </c>
      <c r="U387" s="83">
        <v>101.50541741841984</v>
      </c>
      <c r="V387" s="83">
        <v>94.42364411015798</v>
      </c>
      <c r="W387" s="83">
        <v>87.813989022446933</v>
      </c>
      <c r="X387" s="83">
        <v>85.453397919692975</v>
      </c>
      <c r="Y387" s="83">
        <v>84.037043258040597</v>
      </c>
      <c r="Z387" s="83">
        <v>81.676452155286654</v>
      </c>
      <c r="AA387" s="83">
        <v>80.260097493634291</v>
      </c>
      <c r="AB387" s="83">
        <v>76.955269949778767</v>
      </c>
      <c r="AC387" s="83">
        <v>68.929260200415328</v>
      </c>
      <c r="AD387" s="83">
        <v>61.375368671602693</v>
      </c>
      <c r="AE387" s="83">
        <v>235.58699205484419</v>
      </c>
      <c r="AF387" s="83">
        <v>304.0441340347088</v>
      </c>
      <c r="AG387" s="83">
        <v>251.16689333302031</v>
      </c>
      <c r="AH387" s="83">
        <v>229.92157340823471</v>
      </c>
      <c r="AI387" s="83">
        <v>221.89556365887128</v>
      </c>
      <c r="AJ387" s="83">
        <v>170.90679583938595</v>
      </c>
      <c r="AK387" s="83">
        <v>122.27861912265459</v>
      </c>
      <c r="AL387" s="83">
        <v>118.02955513769749</v>
      </c>
      <c r="AM387" s="83">
        <v>117.5574369171467</v>
      </c>
      <c r="AN387" s="83">
        <v>109.05930894723251</v>
      </c>
      <c r="AO387" s="83">
        <v>101.03329919786907</v>
      </c>
      <c r="AP387" s="83">
        <v>31.631920776902923</v>
      </c>
      <c r="AQ387" s="83">
        <v>57.598422907196372</v>
      </c>
      <c r="AR387" s="87">
        <v>81.676452155286654</v>
      </c>
      <c r="AS387" s="83">
        <v>1904.9970199224374</v>
      </c>
      <c r="AT387" s="83">
        <v>855.95033385858221</v>
      </c>
      <c r="AU387" s="83">
        <v>221.42344543832047</v>
      </c>
      <c r="AV387" s="83">
        <v>178.46068736819859</v>
      </c>
      <c r="AW387" s="83">
        <v>677.48964649038362</v>
      </c>
      <c r="AX387" s="83">
        <v>110.94778182943564</v>
      </c>
    </row>
    <row r="388" spans="1:50" s="3" customFormat="1" ht="13.5" x14ac:dyDescent="0.25">
      <c r="A388" s="103">
        <f t="shared" ref="A388:B390" si="144">+A387+1</f>
        <v>2</v>
      </c>
      <c r="B388" s="69">
        <f t="shared" si="144"/>
        <v>290</v>
      </c>
      <c r="C388" s="86" t="s">
        <v>540</v>
      </c>
      <c r="D388" s="69">
        <v>131104</v>
      </c>
      <c r="E388" s="27" t="s">
        <v>259</v>
      </c>
      <c r="F388" s="27" t="s">
        <v>19</v>
      </c>
      <c r="G388" s="83">
        <f t="shared" si="121"/>
        <v>1743.1821590428249</v>
      </c>
      <c r="H388" s="83">
        <v>2</v>
      </c>
      <c r="I388" s="83">
        <v>15</v>
      </c>
      <c r="J388" s="83">
        <v>18</v>
      </c>
      <c r="K388" s="83">
        <v>33</v>
      </c>
      <c r="L388" s="83">
        <v>31</v>
      </c>
      <c r="M388" s="83">
        <v>28</v>
      </c>
      <c r="N388" s="83">
        <v>39</v>
      </c>
      <c r="O388" s="83">
        <v>31</v>
      </c>
      <c r="P388" s="83">
        <v>30</v>
      </c>
      <c r="Q388" s="83">
        <v>54.688413448132309</v>
      </c>
      <c r="R388" s="83">
        <v>53.813398832962186</v>
      </c>
      <c r="S388" s="83">
        <v>52.282123256414479</v>
      </c>
      <c r="T388" s="83">
        <v>49.875833064696657</v>
      </c>
      <c r="U388" s="83">
        <v>47.032035565393791</v>
      </c>
      <c r="V388" s="83">
        <v>43.750730758505846</v>
      </c>
      <c r="W388" s="83">
        <v>40.688179605410433</v>
      </c>
      <c r="X388" s="83">
        <v>39.594411336447784</v>
      </c>
      <c r="Y388" s="83">
        <v>38.938150375070201</v>
      </c>
      <c r="Z388" s="83">
        <v>37.84438210610756</v>
      </c>
      <c r="AA388" s="83">
        <v>37.188121144729976</v>
      </c>
      <c r="AB388" s="83">
        <v>35.656845568182263</v>
      </c>
      <c r="AC388" s="83">
        <v>31.938033453709263</v>
      </c>
      <c r="AD388" s="83">
        <v>28.437974993028799</v>
      </c>
      <c r="AE388" s="83">
        <v>109.15807324247208</v>
      </c>
      <c r="AF388" s="83">
        <v>140.87735304238882</v>
      </c>
      <c r="AG388" s="83">
        <v>116.37694381762554</v>
      </c>
      <c r="AH388" s="83">
        <v>106.53302939696174</v>
      </c>
      <c r="AI388" s="83">
        <v>102.81421728248874</v>
      </c>
      <c r="AJ388" s="83">
        <v>79.188822672895583</v>
      </c>
      <c r="AK388" s="83">
        <v>56.657196332265073</v>
      </c>
      <c r="AL388" s="83">
        <v>54.688413448132302</v>
      </c>
      <c r="AM388" s="83">
        <v>54.469659794339776</v>
      </c>
      <c r="AN388" s="83">
        <v>50.532094026074255</v>
      </c>
      <c r="AO388" s="83">
        <v>46.813281911601258</v>
      </c>
      <c r="AP388" s="83">
        <v>14.656494804099458</v>
      </c>
      <c r="AQ388" s="83">
        <v>26.687945762688571</v>
      </c>
      <c r="AR388" s="87">
        <v>37.84438210610756</v>
      </c>
      <c r="AS388" s="83">
        <v>882.67099305285535</v>
      </c>
      <c r="AT388" s="83">
        <v>396.60037432585551</v>
      </c>
      <c r="AU388" s="83">
        <v>102.59546362869621</v>
      </c>
      <c r="AV388" s="83">
        <v>82.688881133576032</v>
      </c>
      <c r="AW388" s="83">
        <v>313.91149319227947</v>
      </c>
      <c r="AX388" s="83">
        <v>51.407108641244363</v>
      </c>
    </row>
    <row r="389" spans="1:50" s="3" customFormat="1" ht="13.5" x14ac:dyDescent="0.25">
      <c r="A389" s="103">
        <f t="shared" si="144"/>
        <v>3</v>
      </c>
      <c r="B389" s="69">
        <f t="shared" si="144"/>
        <v>291</v>
      </c>
      <c r="C389" s="86" t="s">
        <v>541</v>
      </c>
      <c r="D389" s="69">
        <v>131104</v>
      </c>
      <c r="E389" s="27" t="s">
        <v>259</v>
      </c>
      <c r="F389" s="27" t="s">
        <v>542</v>
      </c>
      <c r="G389" s="83">
        <f t="shared" si="121"/>
        <v>2023.7081941146523</v>
      </c>
      <c r="H389" s="83">
        <v>2</v>
      </c>
      <c r="I389" s="83">
        <v>17</v>
      </c>
      <c r="J389" s="83">
        <v>22</v>
      </c>
      <c r="K389" s="83">
        <v>39</v>
      </c>
      <c r="L389" s="83">
        <v>36</v>
      </c>
      <c r="M389" s="83">
        <v>33</v>
      </c>
      <c r="N389" s="83">
        <v>45</v>
      </c>
      <c r="O389" s="83">
        <v>36</v>
      </c>
      <c r="P389" s="83">
        <v>35</v>
      </c>
      <c r="Q389" s="83">
        <v>63.450436966388814</v>
      </c>
      <c r="R389" s="83">
        <v>62.435229974926592</v>
      </c>
      <c r="S389" s="83">
        <v>60.658617739867708</v>
      </c>
      <c r="T389" s="83">
        <v>57.866798513346588</v>
      </c>
      <c r="U389" s="83">
        <v>54.567375791094378</v>
      </c>
      <c r="V389" s="83">
        <v>50.760349573111043</v>
      </c>
      <c r="W389" s="83">
        <v>47.207125102993267</v>
      </c>
      <c r="X389" s="83">
        <v>45.9381163636655</v>
      </c>
      <c r="Y389" s="83">
        <v>45.176711120068838</v>
      </c>
      <c r="Z389" s="83">
        <v>43.907702380741057</v>
      </c>
      <c r="AA389" s="83">
        <v>43.146297137144394</v>
      </c>
      <c r="AB389" s="83">
        <v>41.36968490208551</v>
      </c>
      <c r="AC389" s="83">
        <v>37.055055188371071</v>
      </c>
      <c r="AD389" s="83">
        <v>32.994227222522184</v>
      </c>
      <c r="AE389" s="83">
        <v>126.64707218491208</v>
      </c>
      <c r="AF389" s="83">
        <v>163.4483256254176</v>
      </c>
      <c r="AG389" s="83">
        <v>135.02252986447539</v>
      </c>
      <c r="AH389" s="83">
        <v>123.60145121052541</v>
      </c>
      <c r="AI389" s="83">
        <v>119.28682149681097</v>
      </c>
      <c r="AJ389" s="83">
        <v>91.876232727331001</v>
      </c>
      <c r="AK389" s="83">
        <v>65.734652697178817</v>
      </c>
      <c r="AL389" s="83">
        <v>63.450436966388814</v>
      </c>
      <c r="AM389" s="83">
        <v>63.196635218523262</v>
      </c>
      <c r="AN389" s="83">
        <v>58.628203756943265</v>
      </c>
      <c r="AO389" s="83">
        <v>54.313574043228826</v>
      </c>
      <c r="AP389" s="83">
        <v>17.004717106992203</v>
      </c>
      <c r="AQ389" s="83">
        <v>30.963813239597741</v>
      </c>
      <c r="AR389" s="87">
        <v>43.907702380741057</v>
      </c>
      <c r="AS389" s="83">
        <v>1024.0900526375156</v>
      </c>
      <c r="AT389" s="83">
        <v>460.1425688802517</v>
      </c>
      <c r="AU389" s="83">
        <v>119.03301974894539</v>
      </c>
      <c r="AV389" s="83">
        <v>95.937060693179887</v>
      </c>
      <c r="AW389" s="83">
        <v>364.20550818707181</v>
      </c>
      <c r="AX389" s="83">
        <v>59.643410748405486</v>
      </c>
    </row>
    <row r="390" spans="1:50" s="3" customFormat="1" ht="13.5" x14ac:dyDescent="0.25">
      <c r="A390" s="103">
        <f t="shared" si="144"/>
        <v>4</v>
      </c>
      <c r="B390" s="69">
        <f t="shared" si="144"/>
        <v>292</v>
      </c>
      <c r="C390" s="86" t="s">
        <v>543</v>
      </c>
      <c r="D390" s="69">
        <v>131104</v>
      </c>
      <c r="E390" s="27" t="s">
        <v>259</v>
      </c>
      <c r="F390" s="27" t="s">
        <v>83</v>
      </c>
      <c r="G390" s="83">
        <f t="shared" si="121"/>
        <v>441.31934491686951</v>
      </c>
      <c r="H390" s="83">
        <v>0</v>
      </c>
      <c r="I390" s="83">
        <v>4</v>
      </c>
      <c r="J390" s="83">
        <v>4</v>
      </c>
      <c r="K390" s="83">
        <v>8</v>
      </c>
      <c r="L390" s="83">
        <v>8</v>
      </c>
      <c r="M390" s="83">
        <v>7</v>
      </c>
      <c r="N390" s="83">
        <v>10</v>
      </c>
      <c r="O390" s="83">
        <v>8</v>
      </c>
      <c r="P390" s="83">
        <v>8</v>
      </c>
      <c r="Q390" s="83">
        <v>13.831594447781329</v>
      </c>
      <c r="R390" s="83">
        <v>13.610288936616827</v>
      </c>
      <c r="S390" s="83">
        <v>13.223004292078951</v>
      </c>
      <c r="T390" s="83">
        <v>12.614414136376569</v>
      </c>
      <c r="U390" s="83">
        <v>11.895171225091939</v>
      </c>
      <c r="V390" s="83">
        <v>11.065275558225061</v>
      </c>
      <c r="W390" s="83">
        <v>10.290706269149306</v>
      </c>
      <c r="X390" s="83">
        <v>10.014074380193678</v>
      </c>
      <c r="Y390" s="83">
        <v>9.8480952468203036</v>
      </c>
      <c r="Z390" s="83">
        <v>9.5714633578646797</v>
      </c>
      <c r="AA390" s="83">
        <v>9.4054842244913033</v>
      </c>
      <c r="AB390" s="83">
        <v>9.0181995799534267</v>
      </c>
      <c r="AC390" s="83">
        <v>8.0776511575042935</v>
      </c>
      <c r="AD390" s="83">
        <v>7.1924291128462912</v>
      </c>
      <c r="AE390" s="83">
        <v>27.607862517771526</v>
      </c>
      <c r="AF390" s="83">
        <v>35.630187297484696</v>
      </c>
      <c r="AG390" s="83">
        <v>29.43363298487866</v>
      </c>
      <c r="AH390" s="83">
        <v>26.943945984278027</v>
      </c>
      <c r="AI390" s="83">
        <v>26.003397561828898</v>
      </c>
      <c r="AJ390" s="83">
        <v>20.02814876038736</v>
      </c>
      <c r="AK390" s="83">
        <v>14.329531847901453</v>
      </c>
      <c r="AL390" s="83">
        <v>13.831594447781326</v>
      </c>
      <c r="AM390" s="83">
        <v>13.776268069990204</v>
      </c>
      <c r="AN390" s="83">
        <v>12.780393269749949</v>
      </c>
      <c r="AO390" s="83">
        <v>11.839844847300812</v>
      </c>
      <c r="AP390" s="83">
        <v>3.7068673120053952</v>
      </c>
      <c r="AQ390" s="83">
        <v>6.7498180905172864</v>
      </c>
      <c r="AR390" s="87">
        <v>9.5714633578646762</v>
      </c>
      <c r="AS390" s="83">
        <v>223.24193438719058</v>
      </c>
      <c r="AT390" s="83">
        <v>100.30672293531019</v>
      </c>
      <c r="AU390" s="83">
        <v>25.948071184037765</v>
      </c>
      <c r="AV390" s="83">
        <v>20.913370805045364</v>
      </c>
      <c r="AW390" s="83">
        <v>79.39335213026483</v>
      </c>
      <c r="AX390" s="83">
        <v>13.001698780914445</v>
      </c>
    </row>
    <row r="391" spans="1:50" s="3" customFormat="1" ht="13.5" x14ac:dyDescent="0.25">
      <c r="A391" s="119"/>
      <c r="B391" s="69"/>
      <c r="C391" s="100"/>
      <c r="D391" s="69">
        <v>131200</v>
      </c>
      <c r="E391" s="28" t="s">
        <v>800</v>
      </c>
      <c r="F391" s="15"/>
      <c r="G391" s="101">
        <f t="shared" si="121"/>
        <v>118850</v>
      </c>
      <c r="H391" s="101">
        <f>+H392+H403+H410</f>
        <v>189</v>
      </c>
      <c r="I391" s="101">
        <f t="shared" ref="I391:P391" si="145">+I392+I403+I410</f>
        <v>1239</v>
      </c>
      <c r="J391" s="101">
        <f t="shared" si="145"/>
        <v>1159</v>
      </c>
      <c r="K391" s="101">
        <f t="shared" si="145"/>
        <v>2398</v>
      </c>
      <c r="L391" s="101">
        <f t="shared" si="145"/>
        <v>1729</v>
      </c>
      <c r="M391" s="101">
        <f t="shared" si="145"/>
        <v>1986</v>
      </c>
      <c r="N391" s="101">
        <f t="shared" si="145"/>
        <v>2088</v>
      </c>
      <c r="O391" s="101">
        <f t="shared" si="145"/>
        <v>2163</v>
      </c>
      <c r="P391" s="101">
        <f t="shared" si="145"/>
        <v>2045</v>
      </c>
      <c r="Q391" s="101">
        <v>2410</v>
      </c>
      <c r="R391" s="101">
        <v>2384</v>
      </c>
      <c r="S391" s="101">
        <v>2373</v>
      </c>
      <c r="T391" s="101">
        <v>2377</v>
      </c>
      <c r="U391" s="101">
        <v>2401</v>
      </c>
      <c r="V391" s="101">
        <v>2440.9999999999995</v>
      </c>
      <c r="W391" s="101">
        <v>2469.9999999999991</v>
      </c>
      <c r="X391" s="101">
        <v>2476.9999999999995</v>
      </c>
      <c r="Y391" s="101">
        <v>2478.9999999999995</v>
      </c>
      <c r="Z391" s="101">
        <v>2475</v>
      </c>
      <c r="AA391" s="101">
        <v>2471.9999999999995</v>
      </c>
      <c r="AB391" s="101">
        <v>2496</v>
      </c>
      <c r="AC391" s="101">
        <v>2571</v>
      </c>
      <c r="AD391" s="101">
        <v>2673</v>
      </c>
      <c r="AE391" s="101">
        <v>14218</v>
      </c>
      <c r="AF391" s="101">
        <v>12917.999999999996</v>
      </c>
      <c r="AG391" s="101">
        <v>9310</v>
      </c>
      <c r="AH391" s="101">
        <v>8057</v>
      </c>
      <c r="AI391" s="101">
        <v>6759.9999999999991</v>
      </c>
      <c r="AJ391" s="101">
        <v>5019</v>
      </c>
      <c r="AK391" s="101">
        <v>4318</v>
      </c>
      <c r="AL391" s="101">
        <v>3549.9999999999991</v>
      </c>
      <c r="AM391" s="101">
        <v>2647.9999999999991</v>
      </c>
      <c r="AN391" s="101">
        <v>1918</v>
      </c>
      <c r="AO391" s="101">
        <v>1426.9999999999995</v>
      </c>
      <c r="AP391" s="101">
        <v>920</v>
      </c>
      <c r="AQ391" s="101">
        <v>878.99999999999989</v>
      </c>
      <c r="AR391" s="102">
        <v>2709.9999999999995</v>
      </c>
      <c r="AS391" s="101">
        <v>61691</v>
      </c>
      <c r="AT391" s="101">
        <v>34867</v>
      </c>
      <c r="AU391" s="101">
        <v>6132.9999999999991</v>
      </c>
      <c r="AV391" s="101">
        <v>6335</v>
      </c>
      <c r="AW391" s="101">
        <v>28532</v>
      </c>
      <c r="AX391" s="101">
        <v>3687</v>
      </c>
    </row>
    <row r="392" spans="1:50" s="3" customFormat="1" ht="13.5" x14ac:dyDescent="0.25">
      <c r="A392" s="104"/>
      <c r="B392" s="69"/>
      <c r="C392" s="88"/>
      <c r="D392" s="69">
        <v>131201</v>
      </c>
      <c r="E392" s="29" t="s">
        <v>801</v>
      </c>
      <c r="F392" s="25"/>
      <c r="G392" s="89">
        <f t="shared" si="121"/>
        <v>68480</v>
      </c>
      <c r="H392" s="89">
        <f>SUM(H393:H402)</f>
        <v>115</v>
      </c>
      <c r="I392" s="89">
        <f t="shared" ref="I392:P392" si="146">SUM(I393:I402)</f>
        <v>661</v>
      </c>
      <c r="J392" s="89">
        <f t="shared" si="146"/>
        <v>656</v>
      </c>
      <c r="K392" s="89">
        <f t="shared" si="146"/>
        <v>1317</v>
      </c>
      <c r="L392" s="89">
        <f t="shared" si="146"/>
        <v>941</v>
      </c>
      <c r="M392" s="89">
        <f t="shared" si="146"/>
        <v>1108</v>
      </c>
      <c r="N392" s="89">
        <f t="shared" si="146"/>
        <v>1158</v>
      </c>
      <c r="O392" s="89">
        <f t="shared" si="146"/>
        <v>1355</v>
      </c>
      <c r="P392" s="89">
        <f t="shared" si="146"/>
        <v>1219</v>
      </c>
      <c r="Q392" s="89">
        <v>1356.9999999999998</v>
      </c>
      <c r="R392" s="89">
        <v>1336.9999999999998</v>
      </c>
      <c r="S392" s="89">
        <v>1325.9999999999998</v>
      </c>
      <c r="T392" s="89">
        <v>1319</v>
      </c>
      <c r="U392" s="89">
        <v>1325.9999999999998</v>
      </c>
      <c r="V392" s="89">
        <v>1337.9999999999995</v>
      </c>
      <c r="W392" s="89">
        <v>1351.9999999999991</v>
      </c>
      <c r="X392" s="89">
        <v>1369.9999999999995</v>
      </c>
      <c r="Y392" s="89">
        <v>1393.9999999999993</v>
      </c>
      <c r="Z392" s="89">
        <v>1414.9999999999998</v>
      </c>
      <c r="AA392" s="89">
        <v>1436.9999999999993</v>
      </c>
      <c r="AB392" s="89">
        <v>1464.9999999999995</v>
      </c>
      <c r="AC392" s="89">
        <v>1507</v>
      </c>
      <c r="AD392" s="89">
        <v>1556</v>
      </c>
      <c r="AE392" s="89">
        <v>8151.9999999999982</v>
      </c>
      <c r="AF392" s="89">
        <v>7194.9999999999973</v>
      </c>
      <c r="AG392" s="89">
        <v>5587.9999999999982</v>
      </c>
      <c r="AH392" s="89">
        <v>4565.9999999999991</v>
      </c>
      <c r="AI392" s="89">
        <v>4038.9999999999986</v>
      </c>
      <c r="AJ392" s="89">
        <v>2894</v>
      </c>
      <c r="AK392" s="89">
        <v>2641.9999999999995</v>
      </c>
      <c r="AL392" s="89">
        <v>2171.9999999999991</v>
      </c>
      <c r="AM392" s="89">
        <v>1478.9999999999993</v>
      </c>
      <c r="AN392" s="89">
        <v>1197.9999999999998</v>
      </c>
      <c r="AO392" s="89">
        <v>862.99999999999966</v>
      </c>
      <c r="AP392" s="89">
        <v>547.99999999999989</v>
      </c>
      <c r="AQ392" s="89">
        <v>546.99999999999989</v>
      </c>
      <c r="AR392" s="90">
        <v>1578.9999999999995</v>
      </c>
      <c r="AS392" s="89">
        <v>35589.999999999993</v>
      </c>
      <c r="AT392" s="89">
        <v>20351</v>
      </c>
      <c r="AU392" s="89">
        <v>3327.9999999999986</v>
      </c>
      <c r="AV392" s="89">
        <v>3629.9999999999991</v>
      </c>
      <c r="AW392" s="89">
        <v>16721</v>
      </c>
      <c r="AX392" s="89">
        <v>2147.9999999999995</v>
      </c>
    </row>
    <row r="393" spans="1:50" s="3" customFormat="1" ht="13.5" x14ac:dyDescent="0.25">
      <c r="A393" s="103">
        <v>1</v>
      </c>
      <c r="B393" s="69">
        <f>+B390+1</f>
        <v>293</v>
      </c>
      <c r="C393" s="86" t="s">
        <v>544</v>
      </c>
      <c r="D393" s="69">
        <v>131201</v>
      </c>
      <c r="E393" s="27" t="s">
        <v>3</v>
      </c>
      <c r="F393" s="27" t="s">
        <v>38</v>
      </c>
      <c r="G393" s="83">
        <f t="shared" si="121"/>
        <v>38287.579695195898</v>
      </c>
      <c r="H393" s="83">
        <v>64</v>
      </c>
      <c r="I393" s="83">
        <v>370</v>
      </c>
      <c r="J393" s="83">
        <v>366</v>
      </c>
      <c r="K393" s="83">
        <v>736</v>
      </c>
      <c r="L393" s="83">
        <v>525</v>
      </c>
      <c r="M393" s="83">
        <v>619</v>
      </c>
      <c r="N393" s="83">
        <v>647</v>
      </c>
      <c r="O393" s="83">
        <v>758</v>
      </c>
      <c r="P393" s="83">
        <v>681</v>
      </c>
      <c r="Q393" s="83">
        <v>758.76288889871387</v>
      </c>
      <c r="R393" s="83">
        <v>747.57994285746543</v>
      </c>
      <c r="S393" s="83">
        <v>741.42932253477863</v>
      </c>
      <c r="T393" s="83">
        <v>737.51529142034167</v>
      </c>
      <c r="U393" s="83">
        <v>741.42932253477863</v>
      </c>
      <c r="V393" s="83">
        <v>748.13909015952777</v>
      </c>
      <c r="W393" s="83">
        <v>755.96715238840147</v>
      </c>
      <c r="X393" s="83">
        <v>766.03180382552546</v>
      </c>
      <c r="Y393" s="83">
        <v>779.45133907502338</v>
      </c>
      <c r="Z393" s="83">
        <v>791.19343241833474</v>
      </c>
      <c r="AA393" s="83">
        <v>803.49467306370798</v>
      </c>
      <c r="AB393" s="83">
        <v>819.15079752145607</v>
      </c>
      <c r="AC393" s="83">
        <v>842.63498420807798</v>
      </c>
      <c r="AD393" s="83">
        <v>870.03320200913697</v>
      </c>
      <c r="AE393" s="83">
        <v>4558.1688064129075</v>
      </c>
      <c r="AF393" s="83">
        <v>4023.0648383391649</v>
      </c>
      <c r="AG393" s="83">
        <v>3124.5151239248439</v>
      </c>
      <c r="AH393" s="83">
        <v>2553.0665812170432</v>
      </c>
      <c r="AI393" s="83">
        <v>2258.3959530301436</v>
      </c>
      <c r="AJ393" s="83">
        <v>1618.1722921686649</v>
      </c>
      <c r="AK393" s="83">
        <v>1477.2671720489332</v>
      </c>
      <c r="AL393" s="83">
        <v>1214.4679400795919</v>
      </c>
      <c r="AM393" s="83">
        <v>826.97885975033</v>
      </c>
      <c r="AN393" s="83">
        <v>669.85846787078799</v>
      </c>
      <c r="AO393" s="83">
        <v>482.54412167987482</v>
      </c>
      <c r="AP393" s="83">
        <v>306.41272153021015</v>
      </c>
      <c r="AQ393" s="83">
        <v>305.85357422814775</v>
      </c>
      <c r="AR393" s="87">
        <v>882.89358995657278</v>
      </c>
      <c r="AS393" s="83">
        <v>19900.052480401788</v>
      </c>
      <c r="AT393" s="83">
        <v>11379.206744272458</v>
      </c>
      <c r="AU393" s="83">
        <v>1860.8422212637583</v>
      </c>
      <c r="AV393" s="83">
        <v>2029.7047064866113</v>
      </c>
      <c r="AW393" s="83">
        <v>9349.5020377858473</v>
      </c>
      <c r="AX393" s="83">
        <v>1201.0484048300939</v>
      </c>
    </row>
    <row r="394" spans="1:50" s="3" customFormat="1" ht="13.5" x14ac:dyDescent="0.25">
      <c r="A394" s="103">
        <f t="shared" ref="A394:B402" si="147">+A393+1</f>
        <v>2</v>
      </c>
      <c r="B394" s="69">
        <f t="shared" si="147"/>
        <v>294</v>
      </c>
      <c r="C394" s="86" t="s">
        <v>545</v>
      </c>
      <c r="D394" s="69">
        <v>131201</v>
      </c>
      <c r="E394" s="27" t="s">
        <v>242</v>
      </c>
      <c r="F394" s="27" t="s">
        <v>39</v>
      </c>
      <c r="G394" s="83">
        <f t="shared" si="121"/>
        <v>6119.6253578883989</v>
      </c>
      <c r="H394" s="83">
        <v>10</v>
      </c>
      <c r="I394" s="83">
        <v>59</v>
      </c>
      <c r="J394" s="83">
        <v>59</v>
      </c>
      <c r="K394" s="83">
        <v>118</v>
      </c>
      <c r="L394" s="83">
        <v>84</v>
      </c>
      <c r="M394" s="83">
        <v>99</v>
      </c>
      <c r="N394" s="83">
        <v>103</v>
      </c>
      <c r="O394" s="83">
        <v>121</v>
      </c>
      <c r="P394" s="83">
        <v>109</v>
      </c>
      <c r="Q394" s="83">
        <v>121.27323336897717</v>
      </c>
      <c r="R394" s="83">
        <v>119.4858607327358</v>
      </c>
      <c r="S394" s="83">
        <v>118.50280578280309</v>
      </c>
      <c r="T394" s="83">
        <v>117.87722536011857</v>
      </c>
      <c r="U394" s="83">
        <v>118.50280578280305</v>
      </c>
      <c r="V394" s="83">
        <v>119.57522936454791</v>
      </c>
      <c r="W394" s="83">
        <v>120.82639020991684</v>
      </c>
      <c r="X394" s="83">
        <v>122.43502558253407</v>
      </c>
      <c r="Y394" s="83">
        <v>124.57987274602372</v>
      </c>
      <c r="Z394" s="83">
        <v>126.45661401407716</v>
      </c>
      <c r="AA394" s="83">
        <v>128.42272391394266</v>
      </c>
      <c r="AB394" s="83">
        <v>130.92504560468058</v>
      </c>
      <c r="AC394" s="83">
        <v>134.67852814078753</v>
      </c>
      <c r="AD394" s="83">
        <v>139.05759109957884</v>
      </c>
      <c r="AE394" s="83">
        <v>728.53308653198371</v>
      </c>
      <c r="AF394" s="83">
        <v>643.00730588783404</v>
      </c>
      <c r="AG394" s="83">
        <v>499.39191456583973</v>
      </c>
      <c r="AH394" s="83">
        <v>408.05717285390551</v>
      </c>
      <c r="AI394" s="83">
        <v>360.95990388894535</v>
      </c>
      <c r="AJ394" s="83">
        <v>258.63282046412672</v>
      </c>
      <c r="AK394" s="83">
        <v>236.1119252474854</v>
      </c>
      <c r="AL394" s="83">
        <v>194.10866829581315</v>
      </c>
      <c r="AM394" s="83">
        <v>132.17620645004953</v>
      </c>
      <c r="AN394" s="83">
        <v>107.06362091085825</v>
      </c>
      <c r="AO394" s="83">
        <v>77.125129253815246</v>
      </c>
      <c r="AP394" s="83">
        <v>48.974010233013622</v>
      </c>
      <c r="AQ394" s="83">
        <v>48.884641601201558</v>
      </c>
      <c r="AR394" s="87">
        <v>141.11306963125642</v>
      </c>
      <c r="AS394" s="83">
        <v>3180.6296061915232</v>
      </c>
      <c r="AT394" s="83">
        <v>1818.7410260074096</v>
      </c>
      <c r="AU394" s="83">
        <v>297.41880667056455</v>
      </c>
      <c r="AV394" s="83">
        <v>324.40813347780926</v>
      </c>
      <c r="AW394" s="83">
        <v>1494.3328925296003</v>
      </c>
      <c r="AX394" s="83">
        <v>191.96382113232349</v>
      </c>
    </row>
    <row r="395" spans="1:50" s="3" customFormat="1" ht="13.5" x14ac:dyDescent="0.25">
      <c r="A395" s="103">
        <f t="shared" si="147"/>
        <v>3</v>
      </c>
      <c r="B395" s="69">
        <f t="shared" si="147"/>
        <v>295</v>
      </c>
      <c r="C395" s="86" t="s">
        <v>546</v>
      </c>
      <c r="D395" s="69">
        <v>131201</v>
      </c>
      <c r="E395" s="27" t="s">
        <v>242</v>
      </c>
      <c r="F395" s="27" t="s">
        <v>41</v>
      </c>
      <c r="G395" s="83">
        <f t="shared" si="121"/>
        <v>2266.8907104746199</v>
      </c>
      <c r="H395" s="83">
        <v>4</v>
      </c>
      <c r="I395" s="83">
        <v>22</v>
      </c>
      <c r="J395" s="83">
        <v>22</v>
      </c>
      <c r="K395" s="83">
        <v>44</v>
      </c>
      <c r="L395" s="83">
        <v>31</v>
      </c>
      <c r="M395" s="83">
        <v>37</v>
      </c>
      <c r="N395" s="83">
        <v>38</v>
      </c>
      <c r="O395" s="83">
        <v>45</v>
      </c>
      <c r="P395" s="83">
        <v>40</v>
      </c>
      <c r="Q395" s="83">
        <v>44.919938974195368</v>
      </c>
      <c r="R395" s="83">
        <v>44.257891236919093</v>
      </c>
      <c r="S395" s="83">
        <v>43.893764981417149</v>
      </c>
      <c r="T395" s="83">
        <v>43.662048273370445</v>
      </c>
      <c r="U395" s="83">
        <v>43.893764981417128</v>
      </c>
      <c r="V395" s="83">
        <v>44.290993623782903</v>
      </c>
      <c r="W395" s="83">
        <v>44.754427039876298</v>
      </c>
      <c r="X395" s="83">
        <v>45.350270003424946</v>
      </c>
      <c r="Y395" s="83">
        <v>46.144727288156481</v>
      </c>
      <c r="Z395" s="83">
        <v>46.839877412296573</v>
      </c>
      <c r="AA395" s="83">
        <v>47.568129923300468</v>
      </c>
      <c r="AB395" s="83">
        <v>48.494996755487264</v>
      </c>
      <c r="AC395" s="83">
        <v>49.885297003767441</v>
      </c>
      <c r="AD395" s="83">
        <v>51.507313960094322</v>
      </c>
      <c r="AE395" s="83">
        <v>269.85065771381034</v>
      </c>
      <c r="AF395" s="83">
        <v>238.1716734851405</v>
      </c>
      <c r="AG395" s="83">
        <v>184.97613779499167</v>
      </c>
      <c r="AH395" s="83">
        <v>151.14549842017391</v>
      </c>
      <c r="AI395" s="83">
        <v>133.70054054294405</v>
      </c>
      <c r="AJ395" s="83">
        <v>95.798307583877232</v>
      </c>
      <c r="AK395" s="83">
        <v>87.456506094196143</v>
      </c>
      <c r="AL395" s="83">
        <v>71.898384268203642</v>
      </c>
      <c r="AM395" s="83">
        <v>48.958430171580652</v>
      </c>
      <c r="AN395" s="83">
        <v>39.656659462848971</v>
      </c>
      <c r="AO395" s="83">
        <v>28.567359863471331</v>
      </c>
      <c r="AP395" s="83">
        <v>18.140108001369974</v>
      </c>
      <c r="AQ395" s="83">
        <v>18.107005614506164</v>
      </c>
      <c r="AR395" s="87">
        <v>52.268668857962041</v>
      </c>
      <c r="AS395" s="83">
        <v>1178.1139484831342</v>
      </c>
      <c r="AT395" s="83">
        <v>673.66667506547526</v>
      </c>
      <c r="AU395" s="83">
        <v>110.16474348277242</v>
      </c>
      <c r="AV395" s="83">
        <v>120.1616643156442</v>
      </c>
      <c r="AW395" s="83">
        <v>553.50501074983106</v>
      </c>
      <c r="AX395" s="83">
        <v>71.103926983472107</v>
      </c>
    </row>
    <row r="396" spans="1:50" s="3" customFormat="1" ht="13.5" x14ac:dyDescent="0.25">
      <c r="A396" s="103">
        <f t="shared" si="147"/>
        <v>4</v>
      </c>
      <c r="B396" s="69">
        <f t="shared" si="147"/>
        <v>296</v>
      </c>
      <c r="C396" s="86" t="s">
        <v>547</v>
      </c>
      <c r="D396" s="69">
        <v>131201</v>
      </c>
      <c r="E396" s="27" t="s">
        <v>259</v>
      </c>
      <c r="F396" s="27" t="s">
        <v>42</v>
      </c>
      <c r="G396" s="83">
        <f t="shared" si="121"/>
        <v>1215.6650352417171</v>
      </c>
      <c r="H396" s="83">
        <v>2</v>
      </c>
      <c r="I396" s="83">
        <v>11</v>
      </c>
      <c r="J396" s="83">
        <v>12</v>
      </c>
      <c r="K396" s="83">
        <v>23</v>
      </c>
      <c r="L396" s="83">
        <v>17</v>
      </c>
      <c r="M396" s="83">
        <v>20</v>
      </c>
      <c r="N396" s="83">
        <v>21</v>
      </c>
      <c r="O396" s="83">
        <v>24</v>
      </c>
      <c r="P396" s="83">
        <v>22</v>
      </c>
      <c r="Q396" s="83">
        <v>24.067616774021861</v>
      </c>
      <c r="R396" s="83">
        <v>23.712898767035536</v>
      </c>
      <c r="S396" s="83">
        <v>23.517803863193066</v>
      </c>
      <c r="T396" s="83">
        <v>23.393652560747853</v>
      </c>
      <c r="U396" s="83">
        <v>23.517803863193066</v>
      </c>
      <c r="V396" s="83">
        <v>23.730634667384859</v>
      </c>
      <c r="W396" s="83">
        <v>23.978937272275278</v>
      </c>
      <c r="X396" s="83">
        <v>24.298183478562965</v>
      </c>
      <c r="Y396" s="83">
        <v>24.723845086946554</v>
      </c>
      <c r="Z396" s="83">
        <v>25.096298994282193</v>
      </c>
      <c r="AA396" s="83">
        <v>25.486488801967141</v>
      </c>
      <c r="AB396" s="83">
        <v>25.983094011747994</v>
      </c>
      <c r="AC396" s="83">
        <v>26.728001826419266</v>
      </c>
      <c r="AD396" s="83">
        <v>27.597060943535752</v>
      </c>
      <c r="AE396" s="83">
        <v>144.58305964762434</v>
      </c>
      <c r="AF396" s="83">
        <v>127.60980301332889</v>
      </c>
      <c r="AG396" s="83">
        <v>99.10821115197804</v>
      </c>
      <c r="AH396" s="83">
        <v>80.982120994977009</v>
      </c>
      <c r="AI396" s="83">
        <v>71.635301510887473</v>
      </c>
      <c r="AJ396" s="83">
        <v>51.327695610920614</v>
      </c>
      <c r="AK396" s="83">
        <v>46.858248722892966</v>
      </c>
      <c r="AL396" s="83">
        <v>38.52237555871443</v>
      </c>
      <c r="AM396" s="83">
        <v>26.231396616638417</v>
      </c>
      <c r="AN396" s="83">
        <v>21.247608618480612</v>
      </c>
      <c r="AO396" s="83">
        <v>15.306082001459737</v>
      </c>
      <c r="AP396" s="83">
        <v>9.7192733914251868</v>
      </c>
      <c r="AQ396" s="83">
        <v>9.7015374910758716</v>
      </c>
      <c r="AR396" s="87">
        <v>28.004986651570022</v>
      </c>
      <c r="AS396" s="83">
        <v>631.22069343215776</v>
      </c>
      <c r="AT396" s="83">
        <v>360.94330800893067</v>
      </c>
      <c r="AU396" s="83">
        <v>59.02507636252377</v>
      </c>
      <c r="AV396" s="83">
        <v>64.38131826801721</v>
      </c>
      <c r="AW396" s="83">
        <v>296.56198974091348</v>
      </c>
      <c r="AX396" s="83">
        <v>38.096713950330845</v>
      </c>
    </row>
    <row r="397" spans="1:50" s="3" customFormat="1" ht="13.5" x14ac:dyDescent="0.25">
      <c r="A397" s="103">
        <f t="shared" si="147"/>
        <v>5</v>
      </c>
      <c r="B397" s="69">
        <f t="shared" si="147"/>
        <v>297</v>
      </c>
      <c r="C397" s="86" t="s">
        <v>548</v>
      </c>
      <c r="D397" s="69">
        <v>131201</v>
      </c>
      <c r="E397" s="27" t="s">
        <v>259</v>
      </c>
      <c r="F397" s="27" t="s">
        <v>40</v>
      </c>
      <c r="G397" s="83">
        <f t="shared" ref="G397:G411" si="148">SUM(K397:AQ397)</f>
        <v>986.220902037408</v>
      </c>
      <c r="H397" s="83">
        <v>2</v>
      </c>
      <c r="I397" s="83">
        <v>10</v>
      </c>
      <c r="J397" s="83">
        <v>9</v>
      </c>
      <c r="K397" s="83">
        <v>19</v>
      </c>
      <c r="L397" s="83">
        <v>14</v>
      </c>
      <c r="M397" s="83">
        <v>16</v>
      </c>
      <c r="N397" s="83">
        <v>17</v>
      </c>
      <c r="O397" s="83">
        <v>19</v>
      </c>
      <c r="P397" s="83">
        <v>18</v>
      </c>
      <c r="Q397" s="83">
        <v>19.525769184203238</v>
      </c>
      <c r="R397" s="83">
        <v>19.237990714281302</v>
      </c>
      <c r="S397" s="83">
        <v>19.079712555824244</v>
      </c>
      <c r="T397" s="83">
        <v>18.978990091351562</v>
      </c>
      <c r="U397" s="83">
        <v>19.079712555824244</v>
      </c>
      <c r="V397" s="83">
        <v>19.252379637777405</v>
      </c>
      <c r="W397" s="83">
        <v>19.453824566722755</v>
      </c>
      <c r="X397" s="83">
        <v>19.712825189652495</v>
      </c>
      <c r="Y397" s="83">
        <v>20.058159353558818</v>
      </c>
      <c r="Z397" s="83">
        <v>20.360326746976853</v>
      </c>
      <c r="AA397" s="83">
        <v>20.676883063890976</v>
      </c>
      <c r="AB397" s="83">
        <v>21.079772921781679</v>
      </c>
      <c r="AC397" s="83">
        <v>21.684107708617749</v>
      </c>
      <c r="AD397" s="83">
        <v>22.389164959926482</v>
      </c>
      <c r="AE397" s="83">
        <v>117.2985043401804</v>
      </c>
      <c r="AF397" s="83">
        <v>103.52830455441584</v>
      </c>
      <c r="AG397" s="83">
        <v>80.405304496188421</v>
      </c>
      <c r="AH397" s="83">
        <v>65.699824683177582</v>
      </c>
      <c r="AI397" s="83">
        <v>58.116862000734635</v>
      </c>
      <c r="AJ397" s="83">
        <v>41.641544597703891</v>
      </c>
      <c r="AK397" s="83">
        <v>38.015535876687515</v>
      </c>
      <c r="AL397" s="83">
        <v>31.252741833522059</v>
      </c>
      <c r="AM397" s="83">
        <v>21.281217850727035</v>
      </c>
      <c r="AN397" s="83">
        <v>17.237930348323864</v>
      </c>
      <c r="AO397" s="83">
        <v>12.417640977131462</v>
      </c>
      <c r="AP397" s="83">
        <v>7.8851300758609986</v>
      </c>
      <c r="AQ397" s="83">
        <v>7.8707411523649018</v>
      </c>
      <c r="AR397" s="87">
        <v>22.720110200336713</v>
      </c>
      <c r="AS397" s="83">
        <v>512.10178722608214</v>
      </c>
      <c r="AT397" s="83">
        <v>292.82898206906418</v>
      </c>
      <c r="AU397" s="83">
        <v>47.886337395009861</v>
      </c>
      <c r="AV397" s="83">
        <v>52.231792290831066</v>
      </c>
      <c r="AW397" s="83">
        <v>240.59718977823312</v>
      </c>
      <c r="AX397" s="83">
        <v>30.907407669615736</v>
      </c>
    </row>
    <row r="398" spans="1:50" s="3" customFormat="1" ht="13.5" x14ac:dyDescent="0.25">
      <c r="A398" s="103">
        <f t="shared" si="147"/>
        <v>6</v>
      </c>
      <c r="B398" s="69">
        <f t="shared" si="147"/>
        <v>298</v>
      </c>
      <c r="C398" s="86" t="s">
        <v>549</v>
      </c>
      <c r="D398" s="69">
        <v>131201</v>
      </c>
      <c r="E398" s="27" t="s">
        <v>259</v>
      </c>
      <c r="F398" s="27" t="s">
        <v>550</v>
      </c>
      <c r="G398" s="83">
        <f t="shared" si="148"/>
        <v>3197.6039353469955</v>
      </c>
      <c r="H398" s="83">
        <v>5</v>
      </c>
      <c r="I398" s="83">
        <v>30</v>
      </c>
      <c r="J398" s="83">
        <v>31</v>
      </c>
      <c r="K398" s="83">
        <v>61</v>
      </c>
      <c r="L398" s="83">
        <v>44</v>
      </c>
      <c r="M398" s="83">
        <v>52</v>
      </c>
      <c r="N398" s="83">
        <v>54</v>
      </c>
      <c r="O398" s="83">
        <v>63</v>
      </c>
      <c r="P398" s="83">
        <v>57</v>
      </c>
      <c r="Q398" s="83">
        <v>63.373326712486929</v>
      </c>
      <c r="R398" s="83">
        <v>62.439305685036864</v>
      </c>
      <c r="S398" s="83">
        <v>61.92559411993934</v>
      </c>
      <c r="T398" s="83">
        <v>61.598686760331816</v>
      </c>
      <c r="U398" s="83">
        <v>61.925594119939326</v>
      </c>
      <c r="V398" s="83">
        <v>62.486006736409365</v>
      </c>
      <c r="W398" s="83">
        <v>63.139821455624393</v>
      </c>
      <c r="X398" s="83">
        <v>63.980440380329476</v>
      </c>
      <c r="Y398" s="83">
        <v>65.101265613269533</v>
      </c>
      <c r="Z398" s="83">
        <v>66.081987692092127</v>
      </c>
      <c r="AA398" s="83">
        <v>67.109410822287174</v>
      </c>
      <c r="AB398" s="83">
        <v>68.417040260717286</v>
      </c>
      <c r="AC398" s="83">
        <v>70.378484418362419</v>
      </c>
      <c r="AD398" s="83">
        <v>72.666835935615083</v>
      </c>
      <c r="AE398" s="83">
        <v>380.70697078864663</v>
      </c>
      <c r="AF398" s="83">
        <v>336.01406462516098</v>
      </c>
      <c r="AG398" s="83">
        <v>260.96547506954823</v>
      </c>
      <c r="AH398" s="83">
        <v>213.2370005668499</v>
      </c>
      <c r="AI398" s="83">
        <v>188.6255464935407</v>
      </c>
      <c r="AJ398" s="83">
        <v>135.15284267202446</v>
      </c>
      <c r="AK398" s="83">
        <v>123.38417772615364</v>
      </c>
      <c r="AL398" s="83">
        <v>101.4346835810771</v>
      </c>
      <c r="AM398" s="83">
        <v>69.070854979932335</v>
      </c>
      <c r="AN398" s="83">
        <v>55.947859544258918</v>
      </c>
      <c r="AO398" s="83">
        <v>40.303007334470315</v>
      </c>
      <c r="AP398" s="83">
        <v>25.592176152131788</v>
      </c>
      <c r="AQ398" s="83">
        <v>25.545475100759287</v>
      </c>
      <c r="AR398" s="87">
        <v>73.740960117182652</v>
      </c>
      <c r="AS398" s="83">
        <v>1662.0904183473913</v>
      </c>
      <c r="AT398" s="83">
        <v>950.41309648181414</v>
      </c>
      <c r="AU398" s="83">
        <v>155.42109896769085</v>
      </c>
      <c r="AV398" s="83">
        <v>169.52481648218688</v>
      </c>
      <c r="AW398" s="83">
        <v>780.88827999962723</v>
      </c>
      <c r="AX398" s="83">
        <v>100.31385834813702</v>
      </c>
    </row>
    <row r="399" spans="1:50" s="3" customFormat="1" ht="13.5" x14ac:dyDescent="0.25">
      <c r="A399" s="103">
        <f t="shared" si="147"/>
        <v>7</v>
      </c>
      <c r="B399" s="69">
        <f t="shared" si="147"/>
        <v>299</v>
      </c>
      <c r="C399" s="86" t="s">
        <v>551</v>
      </c>
      <c r="D399" s="69">
        <v>131201</v>
      </c>
      <c r="E399" s="27" t="s">
        <v>242</v>
      </c>
      <c r="F399" s="27" t="s">
        <v>265</v>
      </c>
      <c r="G399" s="83">
        <f t="shared" si="148"/>
        <v>11807.194839350572</v>
      </c>
      <c r="H399" s="83">
        <v>20</v>
      </c>
      <c r="I399" s="83">
        <v>114</v>
      </c>
      <c r="J399" s="83">
        <v>113</v>
      </c>
      <c r="K399" s="83">
        <v>227</v>
      </c>
      <c r="L399" s="83">
        <v>162</v>
      </c>
      <c r="M399" s="83">
        <v>191</v>
      </c>
      <c r="N399" s="83">
        <v>200</v>
      </c>
      <c r="O399" s="83">
        <v>234</v>
      </c>
      <c r="P399" s="83">
        <v>210</v>
      </c>
      <c r="Q399" s="83">
        <v>233.96753766574443</v>
      </c>
      <c r="R399" s="83">
        <v>230.5192320258661</v>
      </c>
      <c r="S399" s="83">
        <v>228.62266392393303</v>
      </c>
      <c r="T399" s="83">
        <v>227.41575694997562</v>
      </c>
      <c r="U399" s="83">
        <v>228.622663923933</v>
      </c>
      <c r="V399" s="83">
        <v>230.69164730786002</v>
      </c>
      <c r="W399" s="83">
        <v>233.10546125577483</v>
      </c>
      <c r="X399" s="83">
        <v>236.20893633166531</v>
      </c>
      <c r="Y399" s="83">
        <v>240.3469030995193</v>
      </c>
      <c r="Z399" s="83">
        <v>243.96762402139157</v>
      </c>
      <c r="AA399" s="83">
        <v>247.76076022525771</v>
      </c>
      <c r="AB399" s="83">
        <v>252.58838812108735</v>
      </c>
      <c r="AC399" s="83">
        <v>259.8298299648319</v>
      </c>
      <c r="AD399" s="83">
        <v>268.27817878253376</v>
      </c>
      <c r="AE399" s="83">
        <v>1405.5293788144056</v>
      </c>
      <c r="AF399" s="83">
        <v>1240.5279539462276</v>
      </c>
      <c r="AG399" s="83">
        <v>963.45659578200434</v>
      </c>
      <c r="AH399" s="83">
        <v>787.24817758422171</v>
      </c>
      <c r="AI399" s="83">
        <v>696.38532397342783</v>
      </c>
      <c r="AJ399" s="83">
        <v>498.96982609039372</v>
      </c>
      <c r="AK399" s="83">
        <v>455.5211750279268</v>
      </c>
      <c r="AL399" s="83">
        <v>374.48599249078615</v>
      </c>
      <c r="AM399" s="83">
        <v>255.00220206900224</v>
      </c>
      <c r="AN399" s="83">
        <v>206.5535078287117</v>
      </c>
      <c r="AO399" s="83">
        <v>148.79438836074976</v>
      </c>
      <c r="AP399" s="83">
        <v>94.483574532666125</v>
      </c>
      <c r="AQ399" s="83">
        <v>94.311159250672219</v>
      </c>
      <c r="AR399" s="87">
        <v>272.24373026839379</v>
      </c>
      <c r="AS399" s="83">
        <v>6136.2598861634806</v>
      </c>
      <c r="AT399" s="83">
        <v>3508.8234038581904</v>
      </c>
      <c r="AU399" s="83">
        <v>573.79805847575346</v>
      </c>
      <c r="AV399" s="83">
        <v>625.86747363791619</v>
      </c>
      <c r="AW399" s="83">
        <v>2882.9559302202742</v>
      </c>
      <c r="AX399" s="83">
        <v>370.34802572293216</v>
      </c>
    </row>
    <row r="400" spans="1:50" s="3" customFormat="1" ht="13.5" x14ac:dyDescent="0.25">
      <c r="A400" s="103">
        <f t="shared" si="147"/>
        <v>8</v>
      </c>
      <c r="B400" s="69">
        <f t="shared" si="147"/>
        <v>300</v>
      </c>
      <c r="C400" s="86" t="s">
        <v>552</v>
      </c>
      <c r="D400" s="69">
        <v>131201</v>
      </c>
      <c r="E400" s="27" t="s">
        <v>259</v>
      </c>
      <c r="F400" s="27" t="s">
        <v>553</v>
      </c>
      <c r="G400" s="83">
        <f t="shared" si="148"/>
        <v>1718.4486157283075</v>
      </c>
      <c r="H400" s="83">
        <v>3</v>
      </c>
      <c r="I400" s="83">
        <v>17</v>
      </c>
      <c r="J400" s="83">
        <v>16</v>
      </c>
      <c r="K400" s="83">
        <v>33</v>
      </c>
      <c r="L400" s="83">
        <v>24</v>
      </c>
      <c r="M400" s="83">
        <v>28</v>
      </c>
      <c r="N400" s="83">
        <v>29</v>
      </c>
      <c r="O400" s="83">
        <v>34</v>
      </c>
      <c r="P400" s="83">
        <v>31</v>
      </c>
      <c r="Q400" s="83">
        <v>34.03329594251268</v>
      </c>
      <c r="R400" s="83">
        <v>33.531699834295843</v>
      </c>
      <c r="S400" s="83">
        <v>33.25582197477658</v>
      </c>
      <c r="T400" s="83">
        <v>33.080263336900686</v>
      </c>
      <c r="U400" s="83">
        <v>33.25582197477658</v>
      </c>
      <c r="V400" s="83">
        <v>33.556779639706683</v>
      </c>
      <c r="W400" s="83">
        <v>33.90789691545848</v>
      </c>
      <c r="X400" s="83">
        <v>34.359333412853623</v>
      </c>
      <c r="Y400" s="83">
        <v>34.961248742713842</v>
      </c>
      <c r="Z400" s="83">
        <v>35.487924656341519</v>
      </c>
      <c r="AA400" s="83">
        <v>36.039680375380044</v>
      </c>
      <c r="AB400" s="83">
        <v>36.741914926883624</v>
      </c>
      <c r="AC400" s="83">
        <v>37.795266754138993</v>
      </c>
      <c r="AD400" s="83">
        <v>39.024177219270257</v>
      </c>
      <c r="AE400" s="83">
        <v>204.45057370918448</v>
      </c>
      <c r="AF400" s="83">
        <v>180.44919993100865</v>
      </c>
      <c r="AG400" s="83">
        <v>140.14595263578545</v>
      </c>
      <c r="AH400" s="83">
        <v>114.51439150590487</v>
      </c>
      <c r="AI400" s="83">
        <v>101.29733405439113</v>
      </c>
      <c r="AJ400" s="83">
        <v>72.580956858976933</v>
      </c>
      <c r="AK400" s="83">
        <v>66.260845895444731</v>
      </c>
      <c r="AL400" s="83">
        <v>54.473337352348985</v>
      </c>
      <c r="AM400" s="83">
        <v>37.093032202635413</v>
      </c>
      <c r="AN400" s="83">
        <v>30.045606882188796</v>
      </c>
      <c r="AO400" s="83">
        <v>21.6438720695567</v>
      </c>
      <c r="AP400" s="83">
        <v>13.743733365141452</v>
      </c>
      <c r="AQ400" s="83">
        <v>13.71865355973061</v>
      </c>
      <c r="AR400" s="87">
        <v>39.601012743719622</v>
      </c>
      <c r="AS400" s="83">
        <v>892.59027457186914</v>
      </c>
      <c r="AT400" s="83">
        <v>510.39911991604691</v>
      </c>
      <c r="AU400" s="83">
        <v>83.465592407282401</v>
      </c>
      <c r="AV400" s="83">
        <v>91.03969364135672</v>
      </c>
      <c r="AW400" s="83">
        <v>419.35942627469018</v>
      </c>
      <c r="AX400" s="83">
        <v>53.871422022488751</v>
      </c>
    </row>
    <row r="401" spans="1:50" s="3" customFormat="1" ht="13.5" x14ac:dyDescent="0.25">
      <c r="A401" s="103">
        <f t="shared" si="147"/>
        <v>9</v>
      </c>
      <c r="B401" s="69">
        <f t="shared" si="147"/>
        <v>301</v>
      </c>
      <c r="C401" s="86" t="s">
        <v>554</v>
      </c>
      <c r="D401" s="69">
        <v>131201</v>
      </c>
      <c r="E401" s="27" t="s">
        <v>259</v>
      </c>
      <c r="F401" s="27" t="s">
        <v>43</v>
      </c>
      <c r="G401" s="83">
        <f t="shared" si="148"/>
        <v>505.78671333911848</v>
      </c>
      <c r="H401" s="83">
        <v>1</v>
      </c>
      <c r="I401" s="83">
        <v>5</v>
      </c>
      <c r="J401" s="83">
        <v>5</v>
      </c>
      <c r="K401" s="83">
        <v>10</v>
      </c>
      <c r="L401" s="83">
        <v>7</v>
      </c>
      <c r="M401" s="83">
        <v>8</v>
      </c>
      <c r="N401" s="83">
        <v>9</v>
      </c>
      <c r="O401" s="83">
        <v>10</v>
      </c>
      <c r="P401" s="83">
        <v>9</v>
      </c>
      <c r="Q401" s="83">
        <v>10.009963344322173</v>
      </c>
      <c r="R401" s="83">
        <v>9.8624325654817593</v>
      </c>
      <c r="S401" s="83">
        <v>9.7812906371195307</v>
      </c>
      <c r="T401" s="83">
        <v>9.7296548645253864</v>
      </c>
      <c r="U401" s="83">
        <v>9.7812906371195307</v>
      </c>
      <c r="V401" s="83">
        <v>9.8698091044237799</v>
      </c>
      <c r="W401" s="83">
        <v>9.9730806496120685</v>
      </c>
      <c r="X401" s="83">
        <v>10.105858350568443</v>
      </c>
      <c r="Y401" s="83">
        <v>10.28289528517694</v>
      </c>
      <c r="Z401" s="83">
        <v>10.437802602959378</v>
      </c>
      <c r="AA401" s="83">
        <v>10.600086459683835</v>
      </c>
      <c r="AB401" s="83">
        <v>10.806629550060418</v>
      </c>
      <c r="AC401" s="83">
        <v>11.116444185625289</v>
      </c>
      <c r="AD401" s="83">
        <v>11.477894593784306</v>
      </c>
      <c r="AE401" s="83">
        <v>60.13354545535325</v>
      </c>
      <c r="AF401" s="83">
        <v>53.074197687839373</v>
      </c>
      <c r="AG401" s="83">
        <v>41.220099608012021</v>
      </c>
      <c r="AH401" s="83">
        <v>33.681276809266798</v>
      </c>
      <c r="AI401" s="83">
        <v>29.79384078682186</v>
      </c>
      <c r="AJ401" s="83">
        <v>21.347703698208086</v>
      </c>
      <c r="AK401" s="83">
        <v>19.488815884818852</v>
      </c>
      <c r="AL401" s="83">
        <v>16.021842582069095</v>
      </c>
      <c r="AM401" s="83">
        <v>10.909901095248706</v>
      </c>
      <c r="AN401" s="83">
        <v>8.8370936525408723</v>
      </c>
      <c r="AO401" s="83">
        <v>6.3659531069639179</v>
      </c>
      <c r="AP401" s="83">
        <v>4.0423433402273776</v>
      </c>
      <c r="AQ401" s="83">
        <v>4.034966801285357</v>
      </c>
      <c r="AR401" s="87">
        <v>11.647554989450784</v>
      </c>
      <c r="AS401" s="83">
        <v>262.53102094651888</v>
      </c>
      <c r="AT401" s="83">
        <v>150.11994400906451</v>
      </c>
      <c r="AU401" s="83">
        <v>24.549121599045094</v>
      </c>
      <c r="AV401" s="83">
        <v>26.776836359535366</v>
      </c>
      <c r="AW401" s="83">
        <v>123.34310764952913</v>
      </c>
      <c r="AX401" s="83">
        <v>15.844805647460596</v>
      </c>
    </row>
    <row r="402" spans="1:50" s="3" customFormat="1" ht="13.5" x14ac:dyDescent="0.25">
      <c r="A402" s="103">
        <f t="shared" si="147"/>
        <v>10</v>
      </c>
      <c r="B402" s="69">
        <f t="shared" si="147"/>
        <v>302</v>
      </c>
      <c r="C402" s="106" t="s">
        <v>649</v>
      </c>
      <c r="D402" s="69">
        <v>131201</v>
      </c>
      <c r="E402" s="27" t="s">
        <v>259</v>
      </c>
      <c r="F402" s="27" t="s">
        <v>650</v>
      </c>
      <c r="G402" s="83">
        <f t="shared" si="148"/>
        <v>2374.984195396934</v>
      </c>
      <c r="H402" s="83">
        <v>4</v>
      </c>
      <c r="I402" s="83">
        <v>23</v>
      </c>
      <c r="J402" s="83">
        <v>23</v>
      </c>
      <c r="K402" s="83">
        <v>46</v>
      </c>
      <c r="L402" s="83">
        <v>33</v>
      </c>
      <c r="M402" s="83">
        <v>38</v>
      </c>
      <c r="N402" s="83">
        <v>40</v>
      </c>
      <c r="O402" s="83">
        <v>47</v>
      </c>
      <c r="P402" s="83">
        <v>42</v>
      </c>
      <c r="Q402" s="83">
        <v>47.066429134821931</v>
      </c>
      <c r="R402" s="83">
        <v>46.372745580882039</v>
      </c>
      <c r="S402" s="83">
        <v>45.991219626215091</v>
      </c>
      <c r="T402" s="83">
        <v>45.748430382336132</v>
      </c>
      <c r="U402" s="83">
        <v>45.991219626215091</v>
      </c>
      <c r="V402" s="83">
        <v>46.407429758579035</v>
      </c>
      <c r="W402" s="83">
        <v>46.89300824633694</v>
      </c>
      <c r="X402" s="83">
        <v>47.517323444882855</v>
      </c>
      <c r="Y402" s="83">
        <v>48.349743709610728</v>
      </c>
      <c r="Z402" s="83">
        <v>49.078111441247621</v>
      </c>
      <c r="AA402" s="83">
        <v>49.841163350581503</v>
      </c>
      <c r="AB402" s="83">
        <v>50.812320326097357</v>
      </c>
      <c r="AC402" s="83">
        <v>52.269055789371151</v>
      </c>
      <c r="AD402" s="83">
        <v>53.968580496523884</v>
      </c>
      <c r="AE402" s="83">
        <v>282.74541658590147</v>
      </c>
      <c r="AF402" s="83">
        <v>249.55265852987748</v>
      </c>
      <c r="AG402" s="83">
        <v>193.81518497080691</v>
      </c>
      <c r="AH402" s="83">
        <v>158.36795536447815</v>
      </c>
      <c r="AI402" s="83">
        <v>140.08939371816197</v>
      </c>
      <c r="AJ402" s="83">
        <v>100.37601025510293</v>
      </c>
      <c r="AK402" s="83">
        <v>91.635597475460216</v>
      </c>
      <c r="AL402" s="83">
        <v>75.334033957872663</v>
      </c>
      <c r="AM402" s="83">
        <v>51.297898813855298</v>
      </c>
      <c r="AN402" s="83">
        <v>41.551644880999753</v>
      </c>
      <c r="AO402" s="83">
        <v>29.932445352506495</v>
      </c>
      <c r="AP402" s="83">
        <v>19.006929377953142</v>
      </c>
      <c r="AQ402" s="83">
        <v>18.972245200256147</v>
      </c>
      <c r="AR402" s="87">
        <v>54.766316583554776</v>
      </c>
      <c r="AS402" s="83">
        <v>1234.409884236044</v>
      </c>
      <c r="AT402" s="83">
        <v>705.85770031154095</v>
      </c>
      <c r="AU402" s="83">
        <v>115.42894337559865</v>
      </c>
      <c r="AV402" s="83">
        <v>125.9035650400911</v>
      </c>
      <c r="AW402" s="83">
        <v>579.9541352714499</v>
      </c>
      <c r="AX402" s="83">
        <v>74.501613693144805</v>
      </c>
    </row>
    <row r="403" spans="1:50" s="3" customFormat="1" ht="13.5" x14ac:dyDescent="0.25">
      <c r="A403" s="104"/>
      <c r="B403" s="69"/>
      <c r="C403" s="88"/>
      <c r="D403" s="69">
        <v>131202</v>
      </c>
      <c r="E403" s="10" t="s">
        <v>802</v>
      </c>
      <c r="F403" s="15"/>
      <c r="G403" s="89">
        <f t="shared" si="148"/>
        <v>40639</v>
      </c>
      <c r="H403" s="89">
        <f>SUM(H404:H409)</f>
        <v>65</v>
      </c>
      <c r="I403" s="89">
        <f t="shared" ref="I403:P403" si="149">SUM(I404:I409)</f>
        <v>515</v>
      </c>
      <c r="J403" s="89">
        <f t="shared" si="149"/>
        <v>453</v>
      </c>
      <c r="K403" s="89">
        <f t="shared" si="149"/>
        <v>968</v>
      </c>
      <c r="L403" s="89">
        <f t="shared" si="149"/>
        <v>617</v>
      </c>
      <c r="M403" s="89">
        <f t="shared" si="149"/>
        <v>748</v>
      </c>
      <c r="N403" s="89">
        <f t="shared" si="149"/>
        <v>775</v>
      </c>
      <c r="O403" s="89">
        <f t="shared" si="149"/>
        <v>662</v>
      </c>
      <c r="P403" s="89">
        <f t="shared" si="149"/>
        <v>669</v>
      </c>
      <c r="Q403" s="89">
        <v>864.00000000000023</v>
      </c>
      <c r="R403" s="89">
        <v>852.00000000000011</v>
      </c>
      <c r="S403" s="89">
        <v>847.00000000000011</v>
      </c>
      <c r="T403" s="89">
        <v>850.00000000000023</v>
      </c>
      <c r="U403" s="89">
        <v>859</v>
      </c>
      <c r="V403" s="89">
        <v>878</v>
      </c>
      <c r="W403" s="89">
        <v>888.00000000000011</v>
      </c>
      <c r="X403" s="89">
        <v>880.00000000000011</v>
      </c>
      <c r="Y403" s="89">
        <v>867.00000000000023</v>
      </c>
      <c r="Z403" s="89">
        <v>850.00000000000034</v>
      </c>
      <c r="AA403" s="89">
        <v>833.00000000000011</v>
      </c>
      <c r="AB403" s="89">
        <v>837.00000000000034</v>
      </c>
      <c r="AC403" s="89">
        <v>875</v>
      </c>
      <c r="AD403" s="89">
        <v>932.00000000000011</v>
      </c>
      <c r="AE403" s="89">
        <v>5184.0000000000009</v>
      </c>
      <c r="AF403" s="89">
        <v>4700</v>
      </c>
      <c r="AG403" s="89">
        <v>2954.0000000000009</v>
      </c>
      <c r="AH403" s="89">
        <v>2776.0000000000009</v>
      </c>
      <c r="AI403" s="89">
        <v>2113.0000000000005</v>
      </c>
      <c r="AJ403" s="89">
        <v>1729.0000000000002</v>
      </c>
      <c r="AK403" s="89">
        <v>1284.0000000000002</v>
      </c>
      <c r="AL403" s="89">
        <v>993.00000000000011</v>
      </c>
      <c r="AM403" s="89">
        <v>885</v>
      </c>
      <c r="AN403" s="89">
        <v>564.00000000000011</v>
      </c>
      <c r="AO403" s="89">
        <v>378</v>
      </c>
      <c r="AP403" s="89">
        <v>275.00000000000006</v>
      </c>
      <c r="AQ403" s="89">
        <v>253.00000000000003</v>
      </c>
      <c r="AR403" s="90">
        <v>938.00000000000011</v>
      </c>
      <c r="AS403" s="89">
        <v>21121.000000000007</v>
      </c>
      <c r="AT403" s="89">
        <v>11866.000000000002</v>
      </c>
      <c r="AU403" s="89">
        <v>2239.0000000000005</v>
      </c>
      <c r="AV403" s="89">
        <v>2249.0000000000005</v>
      </c>
      <c r="AW403" s="89">
        <v>9617.0000000000018</v>
      </c>
      <c r="AX403" s="89">
        <v>1277.0000000000002</v>
      </c>
    </row>
    <row r="404" spans="1:50" s="3" customFormat="1" ht="13.5" x14ac:dyDescent="0.25">
      <c r="A404" s="103">
        <v>1</v>
      </c>
      <c r="B404" s="69">
        <f>+B402+1</f>
        <v>303</v>
      </c>
      <c r="C404" s="86" t="s">
        <v>555</v>
      </c>
      <c r="D404" s="69">
        <v>131202</v>
      </c>
      <c r="E404" s="27" t="s">
        <v>242</v>
      </c>
      <c r="F404" s="27" t="s">
        <v>556</v>
      </c>
      <c r="G404" s="83">
        <f t="shared" si="148"/>
        <v>24991.415326712609</v>
      </c>
      <c r="H404" s="83">
        <v>40</v>
      </c>
      <c r="I404" s="83">
        <v>318</v>
      </c>
      <c r="J404" s="83">
        <v>277</v>
      </c>
      <c r="K404" s="83">
        <v>595</v>
      </c>
      <c r="L404" s="83">
        <v>379</v>
      </c>
      <c r="M404" s="83">
        <v>460</v>
      </c>
      <c r="N404" s="83">
        <v>476</v>
      </c>
      <c r="O404" s="83">
        <v>407</v>
      </c>
      <c r="P404" s="83">
        <v>411</v>
      </c>
      <c r="Q404" s="83">
        <v>531.36991277015727</v>
      </c>
      <c r="R404" s="83">
        <v>523.98977509279393</v>
      </c>
      <c r="S404" s="83">
        <v>520.91471772722593</v>
      </c>
      <c r="T404" s="83">
        <v>522.75975214656671</v>
      </c>
      <c r="U404" s="83">
        <v>528.29485540458916</v>
      </c>
      <c r="V404" s="83">
        <v>539.98007339374772</v>
      </c>
      <c r="W404" s="83">
        <v>546.13018812488383</v>
      </c>
      <c r="X404" s="83">
        <v>541.21009633997494</v>
      </c>
      <c r="Y404" s="83">
        <v>533.21494718949805</v>
      </c>
      <c r="Z404" s="83">
        <v>522.75975214656683</v>
      </c>
      <c r="AA404" s="83">
        <v>512.30455710363537</v>
      </c>
      <c r="AB404" s="83">
        <v>514.76460299608993</v>
      </c>
      <c r="AC404" s="83">
        <v>538.13503897440683</v>
      </c>
      <c r="AD404" s="83">
        <v>573.19069294188262</v>
      </c>
      <c r="AE404" s="83">
        <v>3188.2194766209436</v>
      </c>
      <c r="AF404" s="83">
        <v>2890.5539236339569</v>
      </c>
      <c r="AG404" s="83">
        <v>1816.7438915775979</v>
      </c>
      <c r="AH404" s="83">
        <v>1707.2718493633758</v>
      </c>
      <c r="AI404" s="83">
        <v>1299.5192426890535</v>
      </c>
      <c r="AJ404" s="83">
        <v>1063.3548370134281</v>
      </c>
      <c r="AK404" s="83">
        <v>789.67473147787268</v>
      </c>
      <c r="AL404" s="83">
        <v>610.70639280181263</v>
      </c>
      <c r="AM404" s="83">
        <v>544.28515370554294</v>
      </c>
      <c r="AN404" s="83">
        <v>346.86647083607488</v>
      </c>
      <c r="AO404" s="83">
        <v>232.47433683694376</v>
      </c>
      <c r="AP404" s="83">
        <v>169.12815510624219</v>
      </c>
      <c r="AQ404" s="83">
        <v>155.5979026977428</v>
      </c>
      <c r="AR404" s="87">
        <v>576.88076178056417</v>
      </c>
      <c r="AS404" s="83">
        <v>12989.657323632513</v>
      </c>
      <c r="AT404" s="83">
        <v>7297.726139966072</v>
      </c>
      <c r="AU404" s="83">
        <v>1377.0106883013682</v>
      </c>
      <c r="AV404" s="83">
        <v>1383.1608030325042</v>
      </c>
      <c r="AW404" s="83">
        <v>5914.5653369335678</v>
      </c>
      <c r="AX404" s="83">
        <v>785.36965116607735</v>
      </c>
    </row>
    <row r="405" spans="1:50" s="3" customFormat="1" ht="13.5" x14ac:dyDescent="0.25">
      <c r="A405" s="103">
        <f t="shared" ref="A405:B409" si="150">+A404+1</f>
        <v>2</v>
      </c>
      <c r="B405" s="69">
        <f t="shared" si="150"/>
        <v>304</v>
      </c>
      <c r="C405" s="86" t="s">
        <v>557</v>
      </c>
      <c r="D405" s="69">
        <v>131202</v>
      </c>
      <c r="E405" s="27" t="s">
        <v>259</v>
      </c>
      <c r="F405" s="27" t="s">
        <v>45</v>
      </c>
      <c r="G405" s="83">
        <f t="shared" si="148"/>
        <v>4409.9460732911557</v>
      </c>
      <c r="H405" s="83">
        <v>7</v>
      </c>
      <c r="I405" s="83">
        <v>56</v>
      </c>
      <c r="J405" s="83">
        <v>49</v>
      </c>
      <c r="K405" s="83">
        <v>105</v>
      </c>
      <c r="L405" s="83">
        <v>67</v>
      </c>
      <c r="M405" s="83">
        <v>81</v>
      </c>
      <c r="N405" s="83">
        <v>84</v>
      </c>
      <c r="O405" s="83">
        <v>72</v>
      </c>
      <c r="P405" s="83">
        <v>73</v>
      </c>
      <c r="Q405" s="83">
        <v>93.749873130485057</v>
      </c>
      <c r="R405" s="83">
        <v>92.447791559228307</v>
      </c>
      <c r="S405" s="83">
        <v>91.905257571204672</v>
      </c>
      <c r="T405" s="83">
        <v>92.23077796401887</v>
      </c>
      <c r="U405" s="83">
        <v>93.207339142461393</v>
      </c>
      <c r="V405" s="83">
        <v>95.268968296951243</v>
      </c>
      <c r="W405" s="83">
        <v>96.354036272998513</v>
      </c>
      <c r="X405" s="83">
        <v>95.485981892160694</v>
      </c>
      <c r="Y405" s="83">
        <v>94.075393523299226</v>
      </c>
      <c r="Z405" s="83">
        <v>92.230777964018856</v>
      </c>
      <c r="AA405" s="83">
        <v>90.386162404738457</v>
      </c>
      <c r="AB405" s="83">
        <v>90.820189595157387</v>
      </c>
      <c r="AC405" s="83">
        <v>94.943447904137045</v>
      </c>
      <c r="AD405" s="83">
        <v>101.12833536760655</v>
      </c>
      <c r="AE405" s="83">
        <v>562.4992387829102</v>
      </c>
      <c r="AF405" s="83">
        <v>509.9819487422219</v>
      </c>
      <c r="AG405" s="83">
        <v>320.52908012436671</v>
      </c>
      <c r="AH405" s="83">
        <v>301.21487015072512</v>
      </c>
      <c r="AI405" s="83">
        <v>229.2748633387904</v>
      </c>
      <c r="AJ405" s="83">
        <v>187.60825305857483</v>
      </c>
      <c r="AK405" s="83">
        <v>139.32272812447084</v>
      </c>
      <c r="AL405" s="83">
        <v>107.74725002149495</v>
      </c>
      <c r="AM405" s="83">
        <v>96.028515880184315</v>
      </c>
      <c r="AN405" s="83">
        <v>61.197833849066626</v>
      </c>
      <c r="AO405" s="83">
        <v>41.015569494587204</v>
      </c>
      <c r="AP405" s="83">
        <v>29.839369341300216</v>
      </c>
      <c r="AQ405" s="83">
        <v>27.4522197939962</v>
      </c>
      <c r="AR405" s="87">
        <v>101.77937615323492</v>
      </c>
      <c r="AS405" s="83">
        <v>2291.7720722094614</v>
      </c>
      <c r="AT405" s="83">
        <v>1287.541660377703</v>
      </c>
      <c r="AU405" s="83">
        <v>242.94671983698612</v>
      </c>
      <c r="AV405" s="83">
        <v>244.03178781303342</v>
      </c>
      <c r="AW405" s="83">
        <v>1043.5098725646696</v>
      </c>
      <c r="AX405" s="83">
        <v>138.56318054123773</v>
      </c>
    </row>
    <row r="406" spans="1:50" s="3" customFormat="1" ht="13.5" x14ac:dyDescent="0.25">
      <c r="A406" s="103">
        <f t="shared" si="150"/>
        <v>3</v>
      </c>
      <c r="B406" s="69">
        <f t="shared" si="150"/>
        <v>305</v>
      </c>
      <c r="C406" s="86" t="s">
        <v>558</v>
      </c>
      <c r="D406" s="69">
        <v>131202</v>
      </c>
      <c r="E406" s="27" t="s">
        <v>259</v>
      </c>
      <c r="F406" s="27" t="s">
        <v>46</v>
      </c>
      <c r="G406" s="83">
        <f t="shared" si="148"/>
        <v>532.20383934376071</v>
      </c>
      <c r="H406" s="83">
        <v>1</v>
      </c>
      <c r="I406" s="83">
        <v>7</v>
      </c>
      <c r="J406" s="83">
        <v>6</v>
      </c>
      <c r="K406" s="83">
        <v>13</v>
      </c>
      <c r="L406" s="83">
        <v>8</v>
      </c>
      <c r="M406" s="83">
        <v>10</v>
      </c>
      <c r="N406" s="83">
        <v>10</v>
      </c>
      <c r="O406" s="83">
        <v>9</v>
      </c>
      <c r="P406" s="83">
        <v>9</v>
      </c>
      <c r="Q406" s="83">
        <v>11.294146883784787</v>
      </c>
      <c r="R406" s="83">
        <v>11.137283732621109</v>
      </c>
      <c r="S406" s="83">
        <v>11.071924086302911</v>
      </c>
      <c r="T406" s="83">
        <v>11.11113987409383</v>
      </c>
      <c r="U406" s="83">
        <v>11.228787237466589</v>
      </c>
      <c r="V406" s="83">
        <v>11.477153893475743</v>
      </c>
      <c r="W406" s="83">
        <v>11.607873186112146</v>
      </c>
      <c r="X406" s="83">
        <v>11.503297752003025</v>
      </c>
      <c r="Y406" s="83">
        <v>11.33336267157571</v>
      </c>
      <c r="Z406" s="83">
        <v>11.11113987409383</v>
      </c>
      <c r="AA406" s="83">
        <v>10.888917076611953</v>
      </c>
      <c r="AB406" s="83">
        <v>10.941204793666513</v>
      </c>
      <c r="AC406" s="83">
        <v>11.437938105684825</v>
      </c>
      <c r="AD406" s="83">
        <v>12.183038073712295</v>
      </c>
      <c r="AE406" s="83">
        <v>67.764881302708716</v>
      </c>
      <c r="AF406" s="83">
        <v>61.438067539107053</v>
      </c>
      <c r="AG406" s="83">
        <v>38.61447904479197</v>
      </c>
      <c r="AH406" s="83">
        <v>36.287675635864083</v>
      </c>
      <c r="AI406" s="83">
        <v>27.620986534070898</v>
      </c>
      <c r="AJ406" s="83">
        <v>22.601365696833216</v>
      </c>
      <c r="AK406" s="83">
        <v>16.784357174513502</v>
      </c>
      <c r="AL406" s="83">
        <v>12.98042575879432</v>
      </c>
      <c r="AM406" s="83">
        <v>11.568657398321223</v>
      </c>
      <c r="AN406" s="83">
        <v>7.3725681046928466</v>
      </c>
      <c r="AO406" s="83">
        <v>4.9411892616558442</v>
      </c>
      <c r="AP406" s="83">
        <v>3.5947805475009451</v>
      </c>
      <c r="AQ406" s="83">
        <v>3.3071981037008693</v>
      </c>
      <c r="AR406" s="87">
        <v>12.261469649294133</v>
      </c>
      <c r="AS406" s="83">
        <v>276.09221797733625</v>
      </c>
      <c r="AT406" s="83">
        <v>155.11151264234985</v>
      </c>
      <c r="AU406" s="83">
        <v>29.268049621289521</v>
      </c>
      <c r="AV406" s="83">
        <v>29.39876891392592</v>
      </c>
      <c r="AW406" s="83">
        <v>125.71274372842394</v>
      </c>
      <c r="AX406" s="83">
        <v>16.692853669668025</v>
      </c>
    </row>
    <row r="407" spans="1:50" s="3" customFormat="1" ht="13.5" x14ac:dyDescent="0.25">
      <c r="A407" s="103">
        <f t="shared" si="150"/>
        <v>4</v>
      </c>
      <c r="B407" s="69">
        <f t="shared" si="150"/>
        <v>306</v>
      </c>
      <c r="C407" s="86" t="s">
        <v>559</v>
      </c>
      <c r="D407" s="69">
        <v>131202</v>
      </c>
      <c r="E407" s="27" t="s">
        <v>259</v>
      </c>
      <c r="F407" s="27" t="s">
        <v>560</v>
      </c>
      <c r="G407" s="83">
        <f t="shared" si="148"/>
        <v>7649.1935007062211</v>
      </c>
      <c r="H407" s="83">
        <v>12</v>
      </c>
      <c r="I407" s="83">
        <v>97</v>
      </c>
      <c r="J407" s="83">
        <v>85</v>
      </c>
      <c r="K407" s="83">
        <v>182</v>
      </c>
      <c r="L407" s="83">
        <v>116</v>
      </c>
      <c r="M407" s="83">
        <v>141</v>
      </c>
      <c r="N407" s="83">
        <v>146</v>
      </c>
      <c r="O407" s="83">
        <v>124</v>
      </c>
      <c r="P407" s="83">
        <v>126</v>
      </c>
      <c r="Q407" s="83">
        <v>162.63710454724242</v>
      </c>
      <c r="R407" s="83">
        <v>160.37825587297516</v>
      </c>
      <c r="S407" s="83">
        <v>159.4370689253638</v>
      </c>
      <c r="T407" s="83">
        <v>160.00178109393062</v>
      </c>
      <c r="U407" s="83">
        <v>161.69591759963106</v>
      </c>
      <c r="V407" s="83">
        <v>165.27242800055421</v>
      </c>
      <c r="W407" s="83">
        <v>167.15480189577693</v>
      </c>
      <c r="X407" s="83">
        <v>165.64890277959876</v>
      </c>
      <c r="Y407" s="83">
        <v>163.20181671580923</v>
      </c>
      <c r="Z407" s="83">
        <v>160.00178109393065</v>
      </c>
      <c r="AA407" s="83">
        <v>156.801745472052</v>
      </c>
      <c r="AB407" s="83">
        <v>157.55469503014112</v>
      </c>
      <c r="AC407" s="83">
        <v>164.70771583198737</v>
      </c>
      <c r="AD407" s="83">
        <v>175.43724703475687</v>
      </c>
      <c r="AE407" s="83">
        <v>975.82262728345449</v>
      </c>
      <c r="AF407" s="83">
        <v>884.71573075467518</v>
      </c>
      <c r="AG407" s="83">
        <v>556.05324864878958</v>
      </c>
      <c r="AH407" s="83">
        <v>522.54699331382517</v>
      </c>
      <c r="AI407" s="83">
        <v>397.74560406055929</v>
      </c>
      <c r="AJ407" s="83">
        <v>325.4624464840071</v>
      </c>
      <c r="AK407" s="83">
        <v>241.69680814659634</v>
      </c>
      <c r="AL407" s="83">
        <v>186.91972779561542</v>
      </c>
      <c r="AM407" s="83">
        <v>166.59008972721011</v>
      </c>
      <c r="AN407" s="83">
        <v>106.16588769056102</v>
      </c>
      <c r="AO407" s="83">
        <v>71.153733239418543</v>
      </c>
      <c r="AP407" s="83">
        <v>51.765282118624619</v>
      </c>
      <c r="AQ407" s="83">
        <v>47.62405954913465</v>
      </c>
      <c r="AR407" s="87">
        <v>176.56667137189046</v>
      </c>
      <c r="AS407" s="83">
        <v>3975.7619040998929</v>
      </c>
      <c r="AT407" s="83">
        <v>2233.6248640712715</v>
      </c>
      <c r="AU407" s="83">
        <v>421.46351514036553</v>
      </c>
      <c r="AV407" s="83">
        <v>423.34588903558819</v>
      </c>
      <c r="AW407" s="83">
        <v>1810.2789750356833</v>
      </c>
      <c r="AX407" s="83">
        <v>240.37914641994047</v>
      </c>
    </row>
    <row r="408" spans="1:50" s="3" customFormat="1" ht="13.5" x14ac:dyDescent="0.25">
      <c r="A408" s="103">
        <f t="shared" si="150"/>
        <v>5</v>
      </c>
      <c r="B408" s="69">
        <f t="shared" si="150"/>
        <v>307</v>
      </c>
      <c r="C408" s="86" t="s">
        <v>561</v>
      </c>
      <c r="D408" s="69">
        <v>131202</v>
      </c>
      <c r="E408" s="27" t="s">
        <v>259</v>
      </c>
      <c r="F408" s="27" t="s">
        <v>44</v>
      </c>
      <c r="G408" s="83">
        <f t="shared" si="148"/>
        <v>1764.9018363599764</v>
      </c>
      <c r="H408" s="83">
        <v>3</v>
      </c>
      <c r="I408" s="83">
        <v>22</v>
      </c>
      <c r="J408" s="83">
        <v>20</v>
      </c>
      <c r="K408" s="83">
        <v>42</v>
      </c>
      <c r="L408" s="83">
        <v>27</v>
      </c>
      <c r="M408" s="83">
        <v>32</v>
      </c>
      <c r="N408" s="83">
        <v>34</v>
      </c>
      <c r="O408" s="83">
        <v>29</v>
      </c>
      <c r="P408" s="83">
        <v>29</v>
      </c>
      <c r="Q408" s="83">
        <v>37.517215099862419</v>
      </c>
      <c r="R408" s="83">
        <v>36.996142667919884</v>
      </c>
      <c r="S408" s="83">
        <v>36.779029154610498</v>
      </c>
      <c r="T408" s="83">
        <v>36.909297262596127</v>
      </c>
      <c r="U408" s="83">
        <v>37.300101586553026</v>
      </c>
      <c r="V408" s="83">
        <v>38.125132937128704</v>
      </c>
      <c r="W408" s="83">
        <v>38.559359963747482</v>
      </c>
      <c r="X408" s="83">
        <v>38.211978342452461</v>
      </c>
      <c r="Y408" s="83">
        <v>37.647483207848047</v>
      </c>
      <c r="Z408" s="83">
        <v>36.909297262596127</v>
      </c>
      <c r="AA408" s="83">
        <v>36.171111317344206</v>
      </c>
      <c r="AB408" s="83">
        <v>36.344802127991713</v>
      </c>
      <c r="AC408" s="83">
        <v>37.994864829143069</v>
      </c>
      <c r="AD408" s="83">
        <v>40.469958880870109</v>
      </c>
      <c r="AE408" s="83">
        <v>225.1032905991745</v>
      </c>
      <c r="AF408" s="83">
        <v>204.08670251082563</v>
      </c>
      <c r="AG408" s="83">
        <v>128.27066366318701</v>
      </c>
      <c r="AH408" s="83">
        <v>120.54142258937276</v>
      </c>
      <c r="AI408" s="83">
        <v>91.752170724547796</v>
      </c>
      <c r="AJ408" s="83">
        <v>75.077852902386709</v>
      </c>
      <c r="AK408" s="83">
        <v>55.754750217851075</v>
      </c>
      <c r="AL408" s="83">
        <v>43.118743743244636</v>
      </c>
      <c r="AM408" s="83">
        <v>38.429091855761847</v>
      </c>
      <c r="AN408" s="83">
        <v>24.490404301299076</v>
      </c>
      <c r="AO408" s="83">
        <v>16.413781606189808</v>
      </c>
      <c r="AP408" s="83">
        <v>11.941243232016394</v>
      </c>
      <c r="AQ408" s="83">
        <v>10.985943773455084</v>
      </c>
      <c r="AR408" s="87">
        <v>40.730495096841373</v>
      </c>
      <c r="AS408" s="83">
        <v>917.13090292152094</v>
      </c>
      <c r="AT408" s="83">
        <v>515.25378978584195</v>
      </c>
      <c r="AU408" s="83">
        <v>97.223431259944391</v>
      </c>
      <c r="AV408" s="83">
        <v>97.657658286563176</v>
      </c>
      <c r="AW408" s="83">
        <v>417.59613149927878</v>
      </c>
      <c r="AX408" s="83">
        <v>55.450791299217954</v>
      </c>
    </row>
    <row r="409" spans="1:50" s="3" customFormat="1" ht="13.5" x14ac:dyDescent="0.25">
      <c r="A409" s="103">
        <f t="shared" si="150"/>
        <v>6</v>
      </c>
      <c r="B409" s="86">
        <f t="shared" si="150"/>
        <v>308</v>
      </c>
      <c r="C409" s="86" t="s">
        <v>562</v>
      </c>
      <c r="D409" s="69">
        <v>131202</v>
      </c>
      <c r="E409" s="27" t="s">
        <v>259</v>
      </c>
      <c r="F409" s="27" t="s">
        <v>148</v>
      </c>
      <c r="G409" s="83">
        <f t="shared" si="148"/>
        <v>1291.339423586285</v>
      </c>
      <c r="H409" s="83">
        <v>2</v>
      </c>
      <c r="I409" s="83">
        <v>15</v>
      </c>
      <c r="J409" s="83">
        <v>16</v>
      </c>
      <c r="K409" s="83">
        <v>31</v>
      </c>
      <c r="L409" s="83">
        <v>20</v>
      </c>
      <c r="M409" s="83">
        <v>24</v>
      </c>
      <c r="N409" s="83">
        <v>25</v>
      </c>
      <c r="O409" s="83">
        <v>21</v>
      </c>
      <c r="P409" s="83">
        <v>21</v>
      </c>
      <c r="Q409" s="83">
        <v>27.431747568468239</v>
      </c>
      <c r="R409" s="83">
        <v>27.050751074461736</v>
      </c>
      <c r="S409" s="83">
        <v>26.892002535292352</v>
      </c>
      <c r="T409" s="83">
        <v>26.987251658793983</v>
      </c>
      <c r="U409" s="83">
        <v>27.272999029298852</v>
      </c>
      <c r="V409" s="83">
        <v>27.876243478142488</v>
      </c>
      <c r="W409" s="83">
        <v>28.193740556481245</v>
      </c>
      <c r="X409" s="83">
        <v>27.939742893810244</v>
      </c>
      <c r="Y409" s="83">
        <v>27.526996691969863</v>
      </c>
      <c r="Z409" s="83">
        <v>26.987251658793983</v>
      </c>
      <c r="AA409" s="83">
        <v>26.447506625618093</v>
      </c>
      <c r="AB409" s="83">
        <v>26.574505456953599</v>
      </c>
      <c r="AC409" s="83">
        <v>27.780994354640853</v>
      </c>
      <c r="AD409" s="83">
        <v>29.590727701171751</v>
      </c>
      <c r="AE409" s="83">
        <v>164.59048541080944</v>
      </c>
      <c r="AF409" s="83">
        <v>149.22362681921379</v>
      </c>
      <c r="AG409" s="83">
        <v>93.788636941267569</v>
      </c>
      <c r="AH409" s="83">
        <v>88.137188946837767</v>
      </c>
      <c r="AI409" s="83">
        <v>67.087132652978454</v>
      </c>
      <c r="AJ409" s="83">
        <v>54.895244844770339</v>
      </c>
      <c r="AK409" s="83">
        <v>40.766624858695856</v>
      </c>
      <c r="AL409" s="83">
        <v>31.527459879038144</v>
      </c>
      <c r="AM409" s="83">
        <v>28.098491432979614</v>
      </c>
      <c r="AN409" s="83">
        <v>17.906835218305652</v>
      </c>
      <c r="AO409" s="83">
        <v>12.001389561204849</v>
      </c>
      <c r="AP409" s="83">
        <v>8.7311696543156998</v>
      </c>
      <c r="AQ409" s="83">
        <v>8.0326760819704432</v>
      </c>
      <c r="AR409" s="87">
        <v>29.781225948174995</v>
      </c>
      <c r="AS409" s="83">
        <v>670.5855791592794</v>
      </c>
      <c r="AT409" s="83">
        <v>376.74203315676402</v>
      </c>
      <c r="AU409" s="83">
        <v>71.087595840046745</v>
      </c>
      <c r="AV409" s="83">
        <v>71.405092918385478</v>
      </c>
      <c r="AW409" s="83">
        <v>305.33694023837853</v>
      </c>
      <c r="AX409" s="83">
        <v>40.544376903858719</v>
      </c>
    </row>
    <row r="410" spans="1:50" s="3" customFormat="1" ht="13.5" x14ac:dyDescent="0.25">
      <c r="A410" s="104"/>
      <c r="B410" s="69"/>
      <c r="C410" s="88"/>
      <c r="D410" s="69">
        <v>131203</v>
      </c>
      <c r="E410" s="10" t="s">
        <v>803</v>
      </c>
      <c r="F410" s="15"/>
      <c r="G410" s="89">
        <f t="shared" si="148"/>
        <v>9731</v>
      </c>
      <c r="H410" s="89">
        <f>+H411</f>
        <v>9</v>
      </c>
      <c r="I410" s="89">
        <v>63</v>
      </c>
      <c r="J410" s="89">
        <v>50</v>
      </c>
      <c r="K410" s="89">
        <v>113</v>
      </c>
      <c r="L410" s="89">
        <v>171</v>
      </c>
      <c r="M410" s="89">
        <v>130</v>
      </c>
      <c r="N410" s="89">
        <v>155</v>
      </c>
      <c r="O410" s="89">
        <v>146</v>
      </c>
      <c r="P410" s="89">
        <v>157</v>
      </c>
      <c r="Q410" s="89">
        <v>189</v>
      </c>
      <c r="R410" s="89">
        <v>195</v>
      </c>
      <c r="S410" s="89">
        <v>200</v>
      </c>
      <c r="T410" s="89">
        <v>208</v>
      </c>
      <c r="U410" s="89">
        <v>216</v>
      </c>
      <c r="V410" s="89">
        <v>225</v>
      </c>
      <c r="W410" s="89">
        <v>230</v>
      </c>
      <c r="X410" s="89">
        <v>227</v>
      </c>
      <c r="Y410" s="89">
        <v>218</v>
      </c>
      <c r="Z410" s="89">
        <v>210</v>
      </c>
      <c r="AA410" s="89">
        <v>202</v>
      </c>
      <c r="AB410" s="89">
        <v>194</v>
      </c>
      <c r="AC410" s="89">
        <v>189</v>
      </c>
      <c r="AD410" s="89">
        <v>185</v>
      </c>
      <c r="AE410" s="89">
        <v>882</v>
      </c>
      <c r="AF410" s="89">
        <v>1023</v>
      </c>
      <c r="AG410" s="89">
        <v>768</v>
      </c>
      <c r="AH410" s="89">
        <v>715</v>
      </c>
      <c r="AI410" s="89">
        <v>608</v>
      </c>
      <c r="AJ410" s="89">
        <v>396</v>
      </c>
      <c r="AK410" s="89">
        <v>392</v>
      </c>
      <c r="AL410" s="89">
        <v>385</v>
      </c>
      <c r="AM410" s="89">
        <v>284</v>
      </c>
      <c r="AN410" s="89">
        <v>156</v>
      </c>
      <c r="AO410" s="89">
        <v>186</v>
      </c>
      <c r="AP410" s="89">
        <v>97</v>
      </c>
      <c r="AQ410" s="89">
        <v>79</v>
      </c>
      <c r="AR410" s="90">
        <v>193</v>
      </c>
      <c r="AS410" s="89">
        <v>4980</v>
      </c>
      <c r="AT410" s="89">
        <v>2650.0000000000005</v>
      </c>
      <c r="AU410" s="89">
        <v>566</v>
      </c>
      <c r="AV410" s="89">
        <v>455.99999999999994</v>
      </c>
      <c r="AW410" s="89">
        <v>2194.0000000000005</v>
      </c>
      <c r="AX410" s="89">
        <v>262</v>
      </c>
    </row>
    <row r="411" spans="1:50" s="3" customFormat="1" ht="13.5" x14ac:dyDescent="0.25">
      <c r="A411" s="103">
        <v>1</v>
      </c>
      <c r="B411" s="86">
        <f>+B409+1</f>
        <v>309</v>
      </c>
      <c r="C411" s="86" t="s">
        <v>563</v>
      </c>
      <c r="D411" s="69">
        <v>131203</v>
      </c>
      <c r="E411" s="27" t="s">
        <v>242</v>
      </c>
      <c r="F411" s="27" t="s">
        <v>47</v>
      </c>
      <c r="G411" s="83">
        <f t="shared" si="148"/>
        <v>9731</v>
      </c>
      <c r="H411" s="83">
        <v>9</v>
      </c>
      <c r="I411" s="83">
        <v>63</v>
      </c>
      <c r="J411" s="83">
        <v>50</v>
      </c>
      <c r="K411" s="83">
        <v>113</v>
      </c>
      <c r="L411" s="83">
        <v>171</v>
      </c>
      <c r="M411" s="83">
        <v>130</v>
      </c>
      <c r="N411" s="83">
        <v>155</v>
      </c>
      <c r="O411" s="83">
        <v>146</v>
      </c>
      <c r="P411" s="83">
        <v>157</v>
      </c>
      <c r="Q411" s="83">
        <v>189</v>
      </c>
      <c r="R411" s="83">
        <v>195</v>
      </c>
      <c r="S411" s="83">
        <v>200</v>
      </c>
      <c r="T411" s="83">
        <v>208</v>
      </c>
      <c r="U411" s="83">
        <v>216</v>
      </c>
      <c r="V411" s="83">
        <v>225</v>
      </c>
      <c r="W411" s="83">
        <v>230</v>
      </c>
      <c r="X411" s="83">
        <v>227</v>
      </c>
      <c r="Y411" s="83">
        <v>218</v>
      </c>
      <c r="Z411" s="83">
        <v>210</v>
      </c>
      <c r="AA411" s="83">
        <v>202</v>
      </c>
      <c r="AB411" s="83">
        <v>194</v>
      </c>
      <c r="AC411" s="83">
        <v>189</v>
      </c>
      <c r="AD411" s="83">
        <v>185</v>
      </c>
      <c r="AE411" s="83">
        <v>882</v>
      </c>
      <c r="AF411" s="83">
        <v>1023</v>
      </c>
      <c r="AG411" s="83">
        <v>768</v>
      </c>
      <c r="AH411" s="83">
        <v>715</v>
      </c>
      <c r="AI411" s="83">
        <v>608</v>
      </c>
      <c r="AJ411" s="83">
        <v>396</v>
      </c>
      <c r="AK411" s="83">
        <v>392</v>
      </c>
      <c r="AL411" s="83">
        <v>385</v>
      </c>
      <c r="AM411" s="83">
        <v>284</v>
      </c>
      <c r="AN411" s="83">
        <v>156</v>
      </c>
      <c r="AO411" s="83">
        <v>186</v>
      </c>
      <c r="AP411" s="83">
        <v>97</v>
      </c>
      <c r="AQ411" s="83">
        <v>79</v>
      </c>
      <c r="AR411" s="87">
        <v>193</v>
      </c>
      <c r="AS411" s="83">
        <v>4980</v>
      </c>
      <c r="AT411" s="83">
        <v>2650.0000000000005</v>
      </c>
      <c r="AU411" s="83">
        <v>566</v>
      </c>
      <c r="AV411" s="83">
        <v>455.99999999999994</v>
      </c>
      <c r="AW411" s="83">
        <v>2194.0000000000005</v>
      </c>
      <c r="AX411" s="83">
        <v>262</v>
      </c>
    </row>
    <row r="412" spans="1:50" x14ac:dyDescent="0.2">
      <c r="A412" s="8"/>
      <c r="B412" s="11"/>
      <c r="D412" s="120"/>
      <c r="E412" s="121" t="s">
        <v>804</v>
      </c>
      <c r="F412" s="2"/>
      <c r="G412" s="12"/>
      <c r="H412" s="12"/>
      <c r="I412" s="12"/>
      <c r="J412" s="36"/>
      <c r="K412" s="12"/>
      <c r="L412" s="12"/>
      <c r="M412" s="12"/>
      <c r="N412" s="13"/>
      <c r="O412" s="13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2"/>
      <c r="AS412" s="12"/>
      <c r="AT412" s="12"/>
      <c r="AU412" s="12"/>
      <c r="AV412" s="12"/>
      <c r="AW412" s="12"/>
    </row>
    <row r="413" spans="1:50" ht="12" customHeight="1" x14ac:dyDescent="0.75">
      <c r="A413" s="123"/>
      <c r="C413" s="124">
        <v>9</v>
      </c>
      <c r="D413" s="125" t="s">
        <v>805</v>
      </c>
      <c r="J413" s="36"/>
    </row>
    <row r="414" spans="1:50" ht="12" customHeight="1" x14ac:dyDescent="0.75">
      <c r="A414" s="123"/>
      <c r="C414" s="124">
        <v>1</v>
      </c>
      <c r="D414" s="125" t="s">
        <v>806</v>
      </c>
      <c r="F414" s="35"/>
      <c r="G414" s="36"/>
      <c r="H414" s="36"/>
      <c r="I414" s="36"/>
      <c r="J414" s="36"/>
      <c r="K414" s="36"/>
    </row>
    <row r="415" spans="1:50" ht="12" customHeight="1" x14ac:dyDescent="0.75">
      <c r="A415" s="123"/>
      <c r="C415" s="124">
        <v>1</v>
      </c>
      <c r="D415" s="125" t="s">
        <v>807</v>
      </c>
      <c r="F415" s="35"/>
      <c r="G415" s="36"/>
      <c r="H415" s="36"/>
      <c r="I415" s="36"/>
      <c r="J415" s="38"/>
      <c r="K415" s="36"/>
    </row>
    <row r="416" spans="1:50" ht="12" customHeight="1" x14ac:dyDescent="0.75">
      <c r="A416" s="123"/>
      <c r="C416" s="124">
        <v>1</v>
      </c>
      <c r="D416" s="125" t="s">
        <v>202</v>
      </c>
      <c r="F416" s="35"/>
      <c r="G416" s="36"/>
      <c r="H416" s="36"/>
      <c r="I416" s="36"/>
      <c r="J416" s="2"/>
      <c r="K416" s="36"/>
    </row>
    <row r="417" spans="1:49" ht="12" customHeight="1" x14ac:dyDescent="0.75">
      <c r="A417" s="123"/>
      <c r="C417" s="124">
        <v>1</v>
      </c>
      <c r="D417" s="125" t="s">
        <v>201</v>
      </c>
      <c r="F417" s="35"/>
      <c r="G417" s="36"/>
      <c r="H417" s="36"/>
      <c r="I417" s="36"/>
      <c r="K417" s="36"/>
    </row>
    <row r="418" spans="1:49" x14ac:dyDescent="0.2">
      <c r="B418" s="126" t="s">
        <v>808</v>
      </c>
      <c r="C418" s="126">
        <f>SUM(C413:C417)</f>
        <v>13</v>
      </c>
      <c r="F418" s="35"/>
      <c r="G418" s="36"/>
      <c r="H418" s="36"/>
      <c r="I418" s="36"/>
      <c r="K418" s="36"/>
    </row>
    <row r="419" spans="1:49" ht="12.75" thickBot="1" x14ac:dyDescent="0.25">
      <c r="F419" s="35"/>
      <c r="G419" s="36"/>
      <c r="H419" s="36"/>
      <c r="I419" s="36"/>
      <c r="K419" s="36"/>
    </row>
    <row r="420" spans="1:49" ht="13.5" thickBot="1" x14ac:dyDescent="0.25">
      <c r="B420" s="127" t="s">
        <v>809</v>
      </c>
      <c r="C420" s="128">
        <f>+B411+C418</f>
        <v>322</v>
      </c>
      <c r="D420" s="129" t="s">
        <v>810</v>
      </c>
      <c r="F420" s="35"/>
      <c r="G420" s="36"/>
      <c r="H420" s="36"/>
      <c r="I420" s="36"/>
      <c r="K420" s="36"/>
    </row>
    <row r="421" spans="1:49" x14ac:dyDescent="0.2">
      <c r="D421" s="14"/>
      <c r="F421" s="35"/>
      <c r="G421" s="36"/>
      <c r="H421" s="36"/>
      <c r="I421" s="36"/>
      <c r="K421" s="36"/>
      <c r="L421" s="37"/>
    </row>
    <row r="422" spans="1:49" x14ac:dyDescent="0.2">
      <c r="D422" s="11"/>
      <c r="F422" s="8"/>
      <c r="G422" s="38"/>
      <c r="H422" s="38"/>
      <c r="I422" s="38"/>
      <c r="K422" s="38"/>
    </row>
    <row r="423" spans="1:49" x14ac:dyDescent="0.2">
      <c r="C423" s="6"/>
      <c r="D423" s="120"/>
      <c r="E423" s="2"/>
      <c r="F423" s="2"/>
      <c r="G423" s="2"/>
      <c r="H423" s="2"/>
      <c r="I423" s="2"/>
      <c r="K423" s="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130"/>
      <c r="AS423" s="17"/>
      <c r="AT423" s="17"/>
      <c r="AU423" s="7"/>
      <c r="AV423" s="7"/>
      <c r="AW423" s="7"/>
    </row>
    <row r="424" spans="1:49" ht="15" x14ac:dyDescent="0.25">
      <c r="L424"/>
      <c r="M424"/>
    </row>
    <row r="426" spans="1:49" x14ac:dyDescent="0.2">
      <c r="B426" s="2"/>
    </row>
  </sheetData>
  <mergeCells count="51">
    <mergeCell ref="B5:B6"/>
    <mergeCell ref="C5:C6"/>
    <mergeCell ref="D5:D6"/>
    <mergeCell ref="E5:E6"/>
    <mergeCell ref="F5:F6"/>
    <mergeCell ref="AR1:AT1"/>
    <mergeCell ref="AU1:AU2"/>
    <mergeCell ref="AV1:AV2"/>
    <mergeCell ref="AW1:AY1"/>
    <mergeCell ref="H3:AQ3"/>
    <mergeCell ref="S5:S6"/>
    <mergeCell ref="G5:G6"/>
    <mergeCell ref="H5:H6"/>
    <mergeCell ref="I5:J5"/>
    <mergeCell ref="K5:K6"/>
    <mergeCell ref="L5:L6"/>
    <mergeCell ref="M5:M6"/>
    <mergeCell ref="N5:N6"/>
    <mergeCell ref="O5:O6"/>
    <mergeCell ref="P5:P6"/>
    <mergeCell ref="Q5:Q6"/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Q5:AQ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R5:AR6"/>
    <mergeCell ref="AS5:AS6"/>
    <mergeCell ref="AT5:AT6"/>
    <mergeCell ref="AU5:AW5"/>
    <mergeCell ref="AX5:A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bsalinasb</dc:creator>
  <cp:lastModifiedBy>HP</cp:lastModifiedBy>
  <dcterms:created xsi:type="dcterms:W3CDTF">2019-10-14T21:43:42Z</dcterms:created>
  <dcterms:modified xsi:type="dcterms:W3CDTF">2023-03-03T15:56:32Z</dcterms:modified>
</cp:coreProperties>
</file>